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ЭтаКнига" defaultThemeVersion="124226"/>
  <bookViews>
    <workbookView xWindow="-75" yWindow="4095" windowWidth="15480" windowHeight="3990" tabRatio="822" firstSheet="8" activeTab="9"/>
  </bookViews>
  <sheets>
    <sheet name="modServiceModule" sheetId="424" state="veryHidden" r:id="rId1"/>
    <sheet name="modfrmReestr" sheetId="425" state="veryHidden" r:id="rId2"/>
    <sheet name="modReestrMO" sheetId="426" state="veryHidden" r:id="rId3"/>
    <sheet name="modSheetMain01" sheetId="427" state="veryHidden" r:id="rId4"/>
    <sheet name="modSheetMain02" sheetId="428" state="veryHidden" r:id="rId5"/>
    <sheet name="modCommonProv" sheetId="429" state="veryHidden" r:id="rId6"/>
    <sheet name="Лог обновления" sheetId="410" state="veryHidden" r:id="rId7"/>
    <sheet name="Выбор субъекта РФ" sheetId="395" state="veryHidden" r:id="rId8"/>
    <sheet name="Титульный" sheetId="379" r:id="rId9"/>
    <sheet name="ТС цены" sheetId="416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ClassifierValidate" sheetId="342" state="veryHidden" r:id="rId20"/>
    <sheet name="Паспорт" sheetId="273" state="veryHidden" r:id="rId21"/>
    <sheet name="REESTR_FILTERED" sheetId="373" state="veryHidden" r:id="rId22"/>
    <sheet name="REESTR_MO" sheetId="374" state="veryHidden" r:id="rId23"/>
    <sheet name="modDblClick" sheetId="383" state="veryHidden" r:id="rId24"/>
    <sheet name="modfrmDateChoose" sheetId="384" state="veryHidden" r:id="rId25"/>
    <sheet name="modfrmSphereChoose" sheetId="415" state="veryHidden" r:id="rId26"/>
    <sheet name="modSheetMain03" sheetId="389" state="veryHidden" r:id="rId27"/>
    <sheet name="modSheetMain04" sheetId="390" state="veryHidden" r:id="rId28"/>
    <sheet name="modSheetMain05" sheetId="391" state="veryHidden" r:id="rId29"/>
    <sheet name="modSheetMain06" sheetId="401" state="veryHidden" r:id="rId30"/>
    <sheet name="modSheetMain07" sheetId="404" state="veryHidden" r:id="rId31"/>
    <sheet name="modSheetMain08" sheetId="405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ProvGeneralProc" sheetId="414" state="veryHidden" r:id="rId36"/>
    <sheet name="modThisWorkbook" sheetId="396" state="veryHidden" r:id="rId37"/>
  </sheets>
  <definedNames>
    <definedName name="activity">Титульный!$F$30</definedName>
    <definedName name="activity_zag">Титульный!$E$30</definedName>
    <definedName name="activityType_osWARM">Титульный!$F$32:$G$34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dd_PRICE_2_range">et_union!$19:$19</definedName>
    <definedName name="add_PRICE_2_TBO_range">et_union!$23:$23</definedName>
    <definedName name="add_PRICE_range_WARM">'ТС цены'!$21:$22</definedName>
    <definedName name="anscount" hidden="1">1</definedName>
    <definedName name="checkCell_1">'ТС цены'!$E$20:$Z$27</definedName>
    <definedName name="checkCell_2">#REF!</definedName>
    <definedName name="checkCell_3">#REF!</definedName>
    <definedName name="checkPeredacha">Титульный!$F$33</definedName>
    <definedName name="checkProizv">Титульный!$F$32</definedName>
    <definedName name="checkSbyt">Титульный!$F$34</definedName>
    <definedName name="chkGetUpdatesValue">#REF!</definedName>
    <definedName name="chkNoUpdatesValue">#REF!</definedName>
    <definedName name="code">#REF!</definedName>
    <definedName name="colorIndexCells">'ТС цены'!$F$1:$Z$1</definedName>
    <definedName name="colorIndexCellsPrice2">#REF!</definedName>
    <definedName name="comments_for_CRO">#REF!</definedName>
    <definedName name="comments_for_CRO_value">#REF!</definedName>
    <definedName name="Consultation_1">#REF!</definedName>
    <definedName name="Consultation_2">#REF!</definedName>
    <definedName name="createPrintForm">Титульный!$E$6</definedName>
    <definedName name="Date_of_publication">#REF!</definedName>
    <definedName name="datePrice">'ТС цены'!$T$20:$T$27</definedName>
    <definedName name="datePriceTwo">#REF!</definedName>
    <definedName name="DAY">TEHSHEET!$H$2:$H$32</definedName>
    <definedName name="description_SKI">Титульный!$F$52</definedName>
    <definedName name="details_of_org_address">Титульный!$F$63:$F$64</definedName>
    <definedName name="details_of_org_buhg">Титульный!$F$71:$F$72</definedName>
    <definedName name="details_of_org_etc">Титульный!$F$75:$F$78</definedName>
    <definedName name="details_of_org_main">Титульный!$F$67:$F$68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cross_subsidization">Титульный!$F$46</definedName>
    <definedName name="flag_cross_subsidization_dsTBO">Титульный!$F$45:$G$46</definedName>
    <definedName name="flag_ipr">Титульный!$F$42</definedName>
    <definedName name="flag_main_template">TEHSHEET!$W$6</definedName>
    <definedName name="flag_publication">Титульный!$F$12:$G$13</definedName>
    <definedName name="flag_two_part_tariff">Титульный!$F$44</definedName>
    <definedName name="flag_two_part_tariff_dsTBO">Титульный!$F$43:$G$44</definedName>
    <definedName name="flag_two_part_tariff_price">'ТС цены'!$I$1:$J$1,'ТС цены'!$L$1:$M$1,'ТС цены'!$O$1:$P$1,'ТС цены'!$R$1:$S$1</definedName>
    <definedName name="flag_two_part_tariff_priceOP">'ТС цены'!$H$1,'ТС цены'!$K$1,'ТС цены'!$N$1,'ТС цены'!$Q$1</definedName>
    <definedName name="godEnd">Титульный!$F$17</definedName>
    <definedName name="godStart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#REF!</definedName>
    <definedName name="Information_sWARM">#REF!</definedName>
    <definedName name="InfoTBO">#REF!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Block_8">#REF!</definedName>
    <definedName name="InstrBlock_9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nstrTitle_8">#REF!</definedName>
    <definedName name="InstrTitle_9">#REF!</definedName>
    <definedName name="ipr_pub">#REF!</definedName>
    <definedName name="ipr_pub_comm">#REF!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TEHSHEET!$AB$2:$AB$4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Титульный!$E$54</definedName>
    <definedName name="LastUpdateDate_ReestrOrg">Титульный!$E$21</definedName>
    <definedName name="LIST_MR_MO_OKTMO">REESTR_MO!$A$2:$C$290</definedName>
    <definedName name="LIST_ORG_WARM">REESTR_ORG!$A$2:$H$625</definedName>
    <definedName name="list_units">TEHSHEET!$L$2:$L$4</definedName>
    <definedName name="logic">TEHSHEET!$A$2:$A$3</definedName>
    <definedName name="mo_check">Титульный!$F$58:$F$60</definedName>
    <definedName name="MO_LIST_10">REESTR_MO!$B$72</definedName>
    <definedName name="MO_LIST_11">REESTR_MO!$B$73</definedName>
    <definedName name="MO_LIST_12">REESTR_MO!$B$74</definedName>
    <definedName name="MO_LIST_13">REESTR_MO!$B$75</definedName>
    <definedName name="MO_LIST_14">REESTR_MO!$B$76</definedName>
    <definedName name="MO_LIST_15">REESTR_MO!$B$77</definedName>
    <definedName name="MO_LIST_16">REESTR_MO!$B$78</definedName>
    <definedName name="MO_LIST_17">REESTR_MO!$B$79</definedName>
    <definedName name="MO_LIST_18">REESTR_MO!$B$80</definedName>
    <definedName name="MO_LIST_19">REESTR_MO!$B$81</definedName>
    <definedName name="MO_LIST_2">REESTR_MO!$B$2:$B$12</definedName>
    <definedName name="MO_LIST_20">REESTR_MO!$B$82</definedName>
    <definedName name="MO_LIST_21">REESTR_MO!$B$83</definedName>
    <definedName name="MO_LIST_22">REESTR_MO!$B$84:$B$85</definedName>
    <definedName name="MO_LIST_23">REESTR_MO!$B$86:$B$89</definedName>
    <definedName name="MO_LIST_24">REESTR_MO!$B$90:$B$100</definedName>
    <definedName name="MO_LIST_25">REESTR_MO!$B$101:$B$113</definedName>
    <definedName name="MO_LIST_26">REESTR_MO!$B$114:$B$124</definedName>
    <definedName name="MO_LIST_27">REESTR_MO!$B$125:$B$128</definedName>
    <definedName name="MO_LIST_28">REESTR_MO!$B$129:$B$140</definedName>
    <definedName name="MO_LIST_29">REESTR_MO!$B$141:$B$144</definedName>
    <definedName name="MO_LIST_3">REESTR_MO!$B$13:$B$25</definedName>
    <definedName name="MO_LIST_30">REESTR_MO!$B$145:$B$160</definedName>
    <definedName name="MO_LIST_31">REESTR_MO!$B$161:$B$169</definedName>
    <definedName name="MO_LIST_32">REESTR_MO!$B$170:$B$175</definedName>
    <definedName name="MO_LIST_33">REESTR_MO!$B$176:$B$186</definedName>
    <definedName name="MO_LIST_34">REESTR_MO!$B$187:$B$191</definedName>
    <definedName name="MO_LIST_35">REESTR_MO!$B$192:$B$198</definedName>
    <definedName name="MO_LIST_36">REESTR_MO!$B$199:$B$204</definedName>
    <definedName name="MO_LIST_37">REESTR_MO!$B$205</definedName>
    <definedName name="MO_LIST_38">REESTR_MO!$B$206:$B$213</definedName>
    <definedName name="MO_LIST_39">REESTR_MO!$B$214:$B$229</definedName>
    <definedName name="MO_LIST_4">REESTR_MO!$B$26:$B$31</definedName>
    <definedName name="MO_LIST_40">REESTR_MO!$B$230:$B$245</definedName>
    <definedName name="MO_LIST_41">REESTR_MO!$B$246:$B$256</definedName>
    <definedName name="MO_LIST_42">REESTR_MO!$B$257:$B$268</definedName>
    <definedName name="MO_LIST_43">REESTR_MO!$B$269:$B$278</definedName>
    <definedName name="MO_LIST_44">REESTR_MO!$B$279:$B$289</definedName>
    <definedName name="MO_LIST_45">REESTR_MO!$B$290</definedName>
    <definedName name="MO_LIST_5">REESTR_MO!$B$32:$B$44</definedName>
    <definedName name="MO_LIST_6">REESTR_MO!$B$45:$B$57</definedName>
    <definedName name="MO_LIST_7">REESTR_MO!$B$58:$B$69</definedName>
    <definedName name="MO_LIST_8">REESTR_MO!$B$70</definedName>
    <definedName name="MO_LIST_9">REESTR_MO!$B$71</definedName>
    <definedName name="mo_zag">Титульный!$F$56</definedName>
    <definedName name="money">TEHSHEET!$D$2:$D$3</definedName>
    <definedName name="MONTH">TEHSHEET!$E$2:$E$13</definedName>
    <definedName name="MONTH_CH">TEHSHEET!$F$2:$F$13</definedName>
    <definedName name="mr_check">Титульный!$E$58:$E$60</definedName>
    <definedName name="MR_LIST">REESTR_MO!$D$2:$D$45</definedName>
    <definedName name="mr_zag">Титульный!$E$56</definedName>
    <definedName name="nameSource_strPublication_1">#REF!</definedName>
    <definedName name="NDS">Титульный!$F$37:$G$40</definedName>
    <definedName name="NDS_budget">Титульный!$F$38</definedName>
    <definedName name="NDS_budget_priceC">'ТС цены'!$K$1:$M$1</definedName>
    <definedName name="NDS_dsTBO">Титульный!$F$36:$G$40</definedName>
    <definedName name="NDS_etc">Титульный!$F$40</definedName>
    <definedName name="NDS_etc_priceC">'ТС цены'!$Q$1:$S$1</definedName>
    <definedName name="NDS_org">Титульный!$F$37</definedName>
    <definedName name="NDS_org_priceC">'ТС цены'!$H$1:$J$1</definedName>
    <definedName name="NDS_pop">Титульный!$F$39</definedName>
    <definedName name="NDS_pop_priceC">'ТС цены'!$N$1:$P$1</definedName>
    <definedName name="objective_of_IPR">TEHSHEET!$O$2:$O$6</definedName>
    <definedName name="offsetForFormulsPrice">'ТС цены'!$H$3:$S$3</definedName>
    <definedName name="offsetForFormulsPriceTP">'ТС цены'!$K$3:$T$3</definedName>
    <definedName name="oktmo_check">Титульный!$G$58:$G$60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eriodPrice">'ТС цены'!$U$20:$U$27</definedName>
    <definedName name="periodPriceTwo">#REF!</definedName>
    <definedName name="Price2_point_5">#REF!</definedName>
    <definedName name="Price2_point_6">#REF!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цены'!$H$20:$S$27</definedName>
    <definedName name="REESTR_FILTERED">REESTR_FILTERED!$A$2:$H$2</definedName>
    <definedName name="REGION">TEHSHEET!$I$2:$I$85</definedName>
    <definedName name="region_exception">TEHSHEET!$T$2:$T$10</definedName>
    <definedName name="region_name">Титульный!$F$7</definedName>
    <definedName name="resolutionPrice">'ТС цены'!$V$20:$V$27</definedName>
    <definedName name="resolutionPriceTwo">#REF!</definedName>
    <definedName name="responsible_FIO">Титульный!$F$75</definedName>
    <definedName name="responsible_post">Титульный!$F$76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heetMain02_notColor2WARM">'ТС цены'!$20:$20</definedName>
    <definedName name="sheetMain02_notColorWARM">'ТС цены'!$27:$27</definedName>
    <definedName name="sheetMain02_osWARM">'ТС цены'!$E$20:$Z$27</definedName>
    <definedName name="sheetMain05">#REF!</definedName>
    <definedName name="sheetMain05_sWARM">#REF!</definedName>
    <definedName name="SKI">Титульный!$F$51</definedName>
    <definedName name="SKI_all_dsTBO">Титульный!$F$50:$G$52</definedName>
    <definedName name="SKI_number">TEHSHEET!$G$2:$G$21</definedName>
    <definedName name="source_of_funding">TEHSHEET!$K$2:$K$13</definedName>
    <definedName name="strPublication">Титульный!$F$9</definedName>
    <definedName name="TariffAllowanceApproved">#REF!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type_indicator">TEHSHEET!$AC$2:$AC$3</definedName>
    <definedName name="unit_osWARM">Титульный!$F$47:$G$48</definedName>
    <definedName name="unitWARM">Титульный!$F$48</definedName>
    <definedName name="value_kind_of_coolant">'ТС цены'!$F$20:$F$27</definedName>
    <definedName name="valueSelectedRegion">'Выбор субъекта РФ'!$B$2</definedName>
    <definedName name="version">#REF!</definedName>
    <definedName name="Website_address_internet">#REF!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5725"/>
</workbook>
</file>

<file path=xl/calcChain.xml><?xml version="1.0" encoding="utf-8"?>
<calcChain xmlns="http://schemas.openxmlformats.org/spreadsheetml/2006/main">
  <c r="D4" i="379"/>
  <c r="T23" i="225"/>
  <c r="T19"/>
  <c r="S18" i="416"/>
  <c r="P18"/>
  <c r="M18"/>
  <c r="J18"/>
  <c r="R18"/>
  <c r="O18"/>
  <c r="L18"/>
  <c r="I18"/>
  <c r="Q17"/>
  <c r="N17"/>
  <c r="K17"/>
  <c r="H17"/>
  <c r="Q16"/>
  <c r="N16"/>
  <c r="K16"/>
  <c r="H16"/>
  <c r="F16"/>
  <c r="E13"/>
  <c r="B15" i="368"/>
  <c r="B14"/>
  <c r="F56" i="379"/>
  <c r="B6" i="368"/>
  <c r="F50" i="379"/>
  <c r="C1" i="396"/>
  <c r="B4" i="368"/>
  <c r="B3"/>
  <c r="E56" i="379"/>
  <c r="E12"/>
  <c r="A1"/>
  <c r="C1"/>
  <c r="A2"/>
  <c r="B2"/>
  <c r="A4"/>
  <c r="B4"/>
  <c r="F2" l="1"/>
  <c r="D10" i="416"/>
  <c r="F3" i="379"/>
</calcChain>
</file>

<file path=xl/sharedStrings.xml><?xml version="1.0" encoding="utf-8"?>
<sst xmlns="http://schemas.openxmlformats.org/spreadsheetml/2006/main" count="6169" uniqueCount="2169">
  <si>
    <t>Организация выполняет инвестиционную программу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</si>
  <si>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</si>
  <si>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</si>
  <si>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</si>
  <si>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</si>
  <si>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</si>
  <si>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</si>
  <si>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</si>
  <si>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</si>
  <si>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</si>
  <si>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</si>
  <si>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</si>
  <si>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</si>
  <si>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</si>
  <si>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</si>
  <si>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</si>
  <si>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</si>
  <si>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</si>
  <si>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</si>
  <si>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</si>
  <si>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</si>
  <si>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</si>
  <si>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</si>
  <si>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</si>
  <si>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</si>
  <si>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</si>
  <si>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</si>
  <si>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</si>
  <si>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</si>
  <si>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Цены</t>
  </si>
  <si>
    <t>Примечание</t>
  </si>
  <si>
    <t>Вид теплоносителя
(kind_of_heat_transfer)</t>
  </si>
  <si>
    <t>Вид теплоносителя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</si>
  <si>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</si>
  <si>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</si>
  <si>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</si>
  <si>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</si>
  <si>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</si>
  <si>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</si>
  <si>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</si>
  <si>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</si>
  <si>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</si>
  <si>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</si>
  <si>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Инструкция</t>
  </si>
  <si>
    <t>3/17/2012  12:12:41 AM</t>
  </si>
  <si>
    <t>тыс. руб. в месяц/куб.м/ч</t>
  </si>
  <si>
    <t>Гкал в час</t>
  </si>
  <si>
    <t>colorIndexCells</t>
  </si>
  <si>
    <t>34</t>
  </si>
  <si>
    <t>37</t>
  </si>
  <si>
    <t>Тип потребителей
(kind_of_consumers)</t>
  </si>
  <si>
    <t>Единица измерения ставки платы за содержание системы ГВС
(kind_of_unit_GVS)</t>
  </si>
  <si>
    <t>add_PRICE_2_range</t>
  </si>
  <si>
    <t>offsetForFormulsPrice(TP1/2)</t>
  </si>
  <si>
    <t>Наименование показателя для листа Цены
(Tfirst_index_for_price)</t>
  </si>
  <si>
    <t>В зависимости от указанного вида деятельности будут доступны для заполнения поля 'Производство', 'Передача' и 'Сбыт'</t>
  </si>
  <si>
    <t>36</t>
  </si>
  <si>
    <t>9.1</t>
  </si>
  <si>
    <t>10</t>
  </si>
  <si>
    <t>11</t>
  </si>
  <si>
    <t>12</t>
  </si>
  <si>
    <t>modfrmSphereChoose</t>
  </si>
  <si>
    <t>ТС</t>
  </si>
  <si>
    <t>WARM</t>
  </si>
  <si>
    <t>теплоснабжения и сфере оказания услуг по передаче тепловой энергии</t>
  </si>
  <si>
    <t>Тариф без дифференциации по видам теплоносителя</t>
  </si>
  <si>
    <t>JKH.OPEN.INFO.PRICE.WARM</t>
  </si>
  <si>
    <t>False</t>
  </si>
  <si>
    <t>ТС цены</t>
  </si>
  <si>
    <t>ТС цены (2)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</si>
  <si>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</si>
  <si>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</si>
  <si>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</si>
  <si>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</si>
  <si>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</si>
  <si>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</si>
  <si>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</si>
  <si>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</si>
  <si>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</si>
  <si>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</si>
  <si>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</si>
  <si>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</si>
  <si>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</si>
  <si>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</si>
  <si>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</si>
  <si>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</si>
  <si>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</si>
  <si>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</si>
  <si>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</si>
  <si>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</si>
  <si>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</si>
  <si>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</si>
  <si>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</si>
  <si>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</si>
  <si>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</si>
  <si>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</si>
  <si>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</si>
  <si>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</si>
  <si>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</si>
  <si>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</si>
  <si>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</si>
  <si>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</si>
  <si>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</si>
  <si>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</si>
  <si>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</si>
  <si>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</si>
  <si>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</si>
  <si>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</si>
  <si>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modfrmCheckUpdates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</si>
  <si>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</si>
  <si>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</si>
  <si>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</si>
  <si>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</si>
  <si>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</si>
  <si>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1.0</t>
  </si>
  <si>
    <t>Рязанская область</t>
  </si>
  <si>
    <t>Самарская область</t>
  </si>
  <si>
    <t>Применить автозаполнение значения тарифа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</si>
  <si>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</si>
  <si>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</si>
  <si>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</si>
  <si>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</si>
  <si>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</si>
  <si>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</si>
  <si>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</si>
  <si>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</si>
  <si>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</si>
  <si>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</si>
  <si>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</si>
  <si>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</si>
  <si>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</si>
  <si>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Добавить вид теплоносителя</t>
  </si>
  <si>
    <t>через тепловую сеть</t>
  </si>
  <si>
    <t>add_PRICE_2_TBO_range</t>
  </si>
  <si>
    <t>Тип показателя
(type_indicator)</t>
  </si>
  <si>
    <t>modSheetMain06</t>
  </si>
  <si>
    <t>modSheetMain07</t>
  </si>
  <si>
    <t>modSheetMain08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</si>
  <si>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</si>
  <si>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</si>
  <si>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</si>
  <si>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</si>
  <si>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</si>
  <si>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</si>
  <si>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</si>
  <si>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</si>
  <si>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</si>
  <si>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</si>
  <si>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</si>
  <si>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</si>
  <si>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</si>
  <si>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</si>
  <si>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</si>
  <si>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</si>
  <si>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</si>
  <si>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</si>
  <si>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</si>
  <si>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</si>
  <si>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</si>
  <si>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</si>
  <si>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</si>
  <si>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</si>
  <si>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</si>
  <si>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</si>
  <si>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</si>
  <si>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</si>
  <si>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</si>
  <si>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</si>
  <si>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</si>
  <si>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</si>
  <si>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</si>
  <si>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</si>
  <si>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</si>
  <si>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</si>
  <si>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</si>
  <si>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</si>
  <si>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</si>
  <si>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</si>
  <si>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</si>
  <si>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</si>
  <si>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</si>
  <si>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</si>
  <si>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</si>
  <si>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</si>
  <si>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</si>
  <si>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</si>
  <si>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</si>
  <si>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</si>
  <si>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</si>
  <si>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</si>
  <si>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</si>
  <si>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</si>
  <si>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</si>
  <si>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</si>
  <si>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</si>
  <si>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</si>
  <si>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</si>
  <si>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</si>
  <si>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</si>
  <si>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</si>
  <si>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</si>
  <si>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</si>
  <si>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</si>
  <si>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</si>
  <si>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</si>
  <si>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</si>
  <si>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</si>
  <si>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</si>
  <si>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</si>
  <si>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</si>
  <si>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</si>
  <si>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</si>
  <si>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</si>
  <si>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</si>
  <si>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</si>
  <si>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</si>
  <si>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</si>
  <si>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</si>
  <si>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</si>
  <si>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</si>
  <si>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</si>
  <si>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</si>
  <si>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</si>
  <si>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</si>
  <si>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</si>
  <si>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</si>
  <si>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</si>
  <si>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</si>
  <si>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</si>
  <si>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</si>
  <si>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</si>
  <si>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</si>
  <si>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</si>
  <si>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</si>
  <si>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Выполните двойной щелчок по синей ячейке в соответствующей строке, чтобы ввести дату</t>
  </si>
  <si>
    <t>add_COMMENTS_range</t>
  </si>
  <si>
    <t>Период регулирования</t>
  </si>
  <si>
    <t>Вид тарифа на передачу тепловой энергии</t>
  </si>
  <si>
    <t>Вид тарифа на передачу тепловой энергии /kind_of_tariff_unit/</t>
  </si>
  <si>
    <t>руб./Гкал/ч/мес</t>
  </si>
  <si>
    <t>руб./Гкал</t>
  </si>
  <si>
    <t>Производство</t>
  </si>
  <si>
    <t>Передача</t>
  </si>
  <si>
    <t>Сбыт</t>
  </si>
  <si>
    <t>6.2</t>
  </si>
  <si>
    <t>9.2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</si>
  <si>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</si>
  <si>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</si>
  <si>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</si>
  <si>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</si>
  <si>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</si>
  <si>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</si>
  <si>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</si>
  <si>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</si>
  <si>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</si>
  <si>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</si>
  <si>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</si>
  <si>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</si>
  <si>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</si>
  <si>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Организации-перепродавцы</t>
  </si>
  <si>
    <t>Бюджетные потребители</t>
  </si>
  <si>
    <t>Население</t>
  </si>
  <si>
    <t>Прочие</t>
  </si>
  <si>
    <t>НДС (отметка об учтенном НДС)</t>
  </si>
  <si>
    <t>Наличие 2-ставочного тарифа</t>
  </si>
  <si>
    <t>по объему</t>
  </si>
  <si>
    <t>по тоннажу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</si>
  <si>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</si>
  <si>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</si>
  <si>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</si>
  <si>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</si>
  <si>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</si>
  <si>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</si>
  <si>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</si>
  <si>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</si>
  <si>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</si>
  <si>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</si>
  <si>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</si>
  <si>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</si>
  <si>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</si>
  <si>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</si>
  <si>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</si>
  <si>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</si>
  <si>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</si>
  <si>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</si>
  <si>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</si>
  <si>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</si>
  <si>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6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</si>
  <si>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</si>
  <si>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</si>
  <si>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</si>
  <si>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</si>
  <si>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</si>
  <si>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</si>
  <si>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</si>
  <si>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</si>
  <si>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</si>
  <si>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</si>
  <si>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</si>
  <si>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</si>
  <si>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</si>
  <si>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</si>
  <si>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</si>
  <si>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</si>
  <si>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</si>
  <si>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</si>
  <si>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</si>
  <si>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</si>
  <si>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</si>
  <si>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</si>
  <si>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</si>
  <si>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</si>
  <si>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</si>
  <si>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</si>
  <si>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</si>
  <si>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</si>
  <si>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</si>
  <si>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</si>
  <si>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</si>
  <si>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e-mail: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</si>
  <si>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</si>
  <si>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</si>
  <si>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</si>
  <si>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</si>
  <si>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</si>
  <si>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</si>
  <si>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</si>
  <si>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</si>
  <si>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</si>
  <si>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</si>
  <si>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</si>
  <si>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</si>
  <si>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</si>
  <si>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</si>
  <si>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</si>
  <si>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</si>
  <si>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</si>
  <si>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</si>
  <si>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</si>
  <si>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</si>
  <si>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</si>
  <si>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</si>
  <si>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modSheetMain05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</si>
  <si>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</si>
  <si>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</si>
  <si>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</si>
  <si>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</si>
  <si>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</si>
  <si>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</si>
  <si>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</si>
  <si>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</t>
  </si>
  <si>
    <t>Условный порядковый номер</t>
  </si>
  <si>
    <t>Описание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</si>
  <si>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</si>
  <si>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</si>
  <si>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</si>
  <si>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</si>
  <si>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</si>
  <si>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</si>
  <si>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</si>
  <si>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</si>
  <si>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</si>
  <si>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</si>
  <si>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</si>
  <si>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</si>
  <si>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</si>
  <si>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</si>
  <si>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</si>
  <si>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</si>
  <si>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</si>
  <si>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</si>
  <si>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</si>
  <si>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</si>
  <si>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</si>
  <si>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</si>
  <si>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</si>
  <si>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</si>
  <si>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</si>
  <si>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</si>
  <si>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</si>
  <si>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</si>
  <si>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</si>
  <si>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</si>
  <si>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</si>
  <si>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</si>
  <si>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</si>
  <si>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</si>
  <si>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</si>
  <si>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№</t>
  </si>
  <si>
    <t>13</t>
  </si>
  <si>
    <t>14</t>
  </si>
  <si>
    <t>15</t>
  </si>
  <si>
    <t>16</t>
  </si>
  <si>
    <t>17</t>
  </si>
  <si>
    <t>18</t>
  </si>
  <si>
    <t>19</t>
  </si>
  <si>
    <t>20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</si>
  <si>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</si>
  <si>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</si>
  <si>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</si>
  <si>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</si>
  <si>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</si>
  <si>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</si>
  <si>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наименование источника</t>
  </si>
  <si>
    <t>наименование источника
/kind_of_name_source/</t>
  </si>
  <si>
    <t>Источники публикации</t>
  </si>
  <si>
    <t>отпуск с коллекторов</t>
  </si>
  <si>
    <t>5.2</t>
  </si>
  <si>
    <t>4.2</t>
  </si>
  <si>
    <t>номер</t>
  </si>
  <si>
    <t>дата</t>
  </si>
  <si>
    <t>Двухставочный тариф</t>
  </si>
  <si>
    <t>Источник официального опубликования органом, принявшим решение об утверждении цены (тарифа, надбавки)</t>
  </si>
  <si>
    <t>Наименование регулирующего органа, принявшего решение об утверждении цен</t>
  </si>
  <si>
    <t>Постановление</t>
  </si>
  <si>
    <t>Срок действия</t>
  </si>
  <si>
    <t>Дата ввода</t>
  </si>
  <si>
    <t>Информация о ценах (тарифах) на регулируемые товары и услуги и надбавках к этим ценам (тарифам) *</t>
  </si>
  <si>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</si>
  <si>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</si>
  <si>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</si>
  <si>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</si>
  <si>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</si>
  <si>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</si>
  <si>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</si>
  <si>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</si>
  <si>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</si>
  <si>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</si>
  <si>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</si>
  <si>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</si>
  <si>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</si>
  <si>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</si>
  <si>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</si>
  <si>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</si>
  <si>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</si>
  <si>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</si>
  <si>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</si>
  <si>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</si>
  <si>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</si>
  <si>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</si>
  <si>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</si>
  <si>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</si>
  <si>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</si>
  <si>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</si>
  <si>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</si>
  <si>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</si>
  <si>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</si>
  <si>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</si>
  <si>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</si>
  <si>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</si>
  <si>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</si>
  <si>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</si>
  <si>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</si>
  <si>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</si>
  <si>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</si>
  <si>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</si>
  <si>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</si>
  <si>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</si>
  <si>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</si>
  <si>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</si>
  <si>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</si>
  <si>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</si>
  <si>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</si>
  <si>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</si>
  <si>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</si>
  <si>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</si>
  <si>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</si>
  <si>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</si>
  <si>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</si>
  <si>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</si>
  <si>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</si>
  <si>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</si>
  <si>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</si>
  <si>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</si>
  <si>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</si>
  <si>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</si>
  <si>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</si>
  <si>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</si>
  <si>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</si>
  <si>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</si>
  <si>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</si>
  <si>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</si>
  <si>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</si>
  <si>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</si>
  <si>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</si>
  <si>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</si>
  <si>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</si>
  <si>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</si>
  <si>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5</t>
  </si>
  <si>
    <t>4</t>
  </si>
  <si>
    <t>8</t>
  </si>
  <si>
    <t>7</t>
  </si>
  <si>
    <t>6.1</t>
  </si>
  <si>
    <t>9</t>
  </si>
  <si>
    <t>3.2</t>
  </si>
  <si>
    <t>Является ли данное юридическое лицо подразделением (филиалом) другой организации</t>
  </si>
  <si>
    <t>Начало очередного периода регулирования</t>
  </si>
  <si>
    <t>Окончание очередного периода регулирования</t>
  </si>
  <si>
    <t>регионы-исключения
/region_exception/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</si>
  <si>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</si>
  <si>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</si>
  <si>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</si>
  <si>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</si>
  <si>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</si>
  <si>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</si>
  <si>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</si>
  <si>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</si>
  <si>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</si>
  <si>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</si>
  <si>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</si>
  <si>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</si>
  <si>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</si>
  <si>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</si>
  <si>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</si>
  <si>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</si>
  <si>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</si>
  <si>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</si>
  <si>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</si>
  <si>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</si>
  <si>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</si>
  <si>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</si>
  <si>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</si>
  <si>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</si>
  <si>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</si>
  <si>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</si>
  <si>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</si>
  <si>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</si>
  <si>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</si>
  <si>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</si>
  <si>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</si>
  <si>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</si>
  <si>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</si>
  <si>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</si>
  <si>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</si>
  <si>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</si>
  <si>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</si>
  <si>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</si>
  <si>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</si>
  <si>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</si>
  <si>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</si>
  <si>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</si>
  <si>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</si>
  <si>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</si>
  <si>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</si>
  <si>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</si>
  <si>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</si>
  <si>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</si>
  <si>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</si>
  <si>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</si>
  <si>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</si>
  <si>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</si>
  <si>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</si>
  <si>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</si>
  <si>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</si>
  <si>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</si>
  <si>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</si>
  <si>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</si>
  <si>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</si>
  <si>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</si>
  <si>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</si>
  <si>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</si>
  <si>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</si>
  <si>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</si>
  <si>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</si>
  <si>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</si>
  <si>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</si>
  <si>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</si>
  <si>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</si>
  <si>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</si>
  <si>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</si>
  <si>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</si>
  <si>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</si>
  <si>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</si>
  <si>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</si>
  <si>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</si>
  <si>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</si>
  <si>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</si>
  <si>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</si>
  <si>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</si>
  <si>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</si>
  <si>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</si>
  <si>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</si>
  <si>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</si>
  <si>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</si>
  <si>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</si>
  <si>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</si>
  <si>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</si>
  <si>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</si>
  <si>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</si>
  <si>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</si>
  <si>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</si>
  <si>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</si>
  <si>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</si>
  <si>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</si>
  <si>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</si>
  <si>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</si>
  <si>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</si>
  <si>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</si>
  <si>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2/7/2013  4:18:03 PM</t>
  </si>
  <si>
    <t>Проверка доступных обновлений...</t>
  </si>
  <si>
    <t>Информация</t>
  </si>
  <si>
    <t>2/7/2013  4:18:04 PM</t>
  </si>
  <si>
    <t>Доступно обновление до версии 5.0.2</t>
  </si>
  <si>
    <t xml:space="preserve">Описание изменений: До версии 5.0.2:
1. обновление проверки перед сохранением,
2. скорректировано обновление реестра МР/МО.
</t>
  </si>
  <si>
    <t>Размер файла обновления: 796160 байт</t>
  </si>
  <si>
    <t>2/7/2013  4:18:05 PM</t>
  </si>
  <si>
    <t>Подготовка к обновлению...</t>
  </si>
  <si>
    <t>2/7/2013  4:18:12 PM</t>
  </si>
  <si>
    <t>Сохранение файла резервной копии: D:\Шаблоны ЕИАС\2012 год\Отчеты до 10.02.2013\Тарифы\JKH.OPEN.INFO.PRICE.WARM.BKP..xls</t>
  </si>
  <si>
    <t>2/7/2013  4:18:21 PM</t>
  </si>
  <si>
    <t>Резервная копия создана: D:\Шаблоны ЕИАС\2012 год\Отчеты до 10.02.2013\Тарифы\JKH.OPEN.INFO.PRICE.WARM.BKP..xls</t>
  </si>
  <si>
    <t>Создание книги для установки обновлений...</t>
  </si>
  <si>
    <t>2/7/2013  4:18:32 PM</t>
  </si>
  <si>
    <t>Файл обновления загружен: D:\Шаблоны ЕИАС\2012 год\Отчеты до 10.02.2013\На заполнение\UPDATE.JKH.OPEN.INFO.PRICE.WARM.TO.5.0.2.84.xls</t>
  </si>
  <si>
    <t>2/7/2013  4:18:44 PM</t>
  </si>
  <si>
    <t>Обновление завершилось удачно! Шаблон JKH.OPEN.INFO.PRICE.WARM.xls сохранен под именем 'JKH.OPEN.INFO.PRICE.WARM(v5.0.2).xls'</t>
  </si>
  <si>
    <t>5.0.2</t>
  </si>
  <si>
    <t>2/7/2013  4:19:14 PM</t>
  </si>
  <si>
    <t>2/7/2013  4:19:15 PM</t>
  </si>
  <si>
    <t>Версия шаблона 5.0.2 актуальна, обновление не требуется</t>
  </si>
  <si>
    <t>Агаповский муниципальный район</t>
  </si>
  <si>
    <t>75603000</t>
  </si>
  <si>
    <t>Агаповское</t>
  </si>
  <si>
    <t>75603407</t>
  </si>
  <si>
    <t>ООО "ЖКХ Агаповское"</t>
  </si>
  <si>
    <t>7425756580</t>
  </si>
  <si>
    <t>742501001</t>
  </si>
  <si>
    <t>производство (некомбинированная выработка)+передача+сбыт</t>
  </si>
  <si>
    <t>ООО "Эффективная теплоэнергетика"</t>
  </si>
  <si>
    <t>8901021272</t>
  </si>
  <si>
    <t>668501001</t>
  </si>
  <si>
    <t>Буранное</t>
  </si>
  <si>
    <t>75603411</t>
  </si>
  <si>
    <t>МП "ЖКХ-Буранный"</t>
  </si>
  <si>
    <t>7425007598</t>
  </si>
  <si>
    <t>Желтинское</t>
  </si>
  <si>
    <t>75603422</t>
  </si>
  <si>
    <t>МП ЖКХ "Желтинское"</t>
  </si>
  <si>
    <t>7425007936</t>
  </si>
  <si>
    <t>Магнитное</t>
  </si>
  <si>
    <t>75603433</t>
  </si>
  <si>
    <t>МП ЖКХ "Магнитное"</t>
  </si>
  <si>
    <t>7425007943</t>
  </si>
  <si>
    <t>Наровчатское</t>
  </si>
  <si>
    <t>75603436</t>
  </si>
  <si>
    <t>МП ЖКХ "Наровчатское"</t>
  </si>
  <si>
    <t>7425008136</t>
  </si>
  <si>
    <t>Первомайское</t>
  </si>
  <si>
    <t>75603444</t>
  </si>
  <si>
    <t>ГУНПО "Профессиональное училище №123"</t>
  </si>
  <si>
    <t>7425002663</t>
  </si>
  <si>
    <t>МУП "ЖКХ-Первомайский"</t>
  </si>
  <si>
    <t>7425007975</t>
  </si>
  <si>
    <t>Приморское</t>
  </si>
  <si>
    <t>75603455</t>
  </si>
  <si>
    <t>МУП "ЖКХ-Приморский"</t>
  </si>
  <si>
    <t>7425008231</t>
  </si>
  <si>
    <t>Светлогорское</t>
  </si>
  <si>
    <t>75603466</t>
  </si>
  <si>
    <t>ООО ЖКХ "Светлогорский"</t>
  </si>
  <si>
    <t>7425757978</t>
  </si>
  <si>
    <t>Черниговское</t>
  </si>
  <si>
    <t>75603472</t>
  </si>
  <si>
    <t>ООО "Черниговское"</t>
  </si>
  <si>
    <t>7425758097</t>
  </si>
  <si>
    <t>Янгельское</t>
  </si>
  <si>
    <t>75603477</t>
  </si>
  <si>
    <t>ООО "Сервис"</t>
  </si>
  <si>
    <t>7425756597</t>
  </si>
  <si>
    <t>Аргаяшский муниципальный район</t>
  </si>
  <si>
    <t>75606000</t>
  </si>
  <si>
    <t>Акбашевское</t>
  </si>
  <si>
    <t>75606410</t>
  </si>
  <si>
    <t>МУ "Управление Акбашевского ЖКХ"</t>
  </si>
  <si>
    <t>7426007336</t>
  </si>
  <si>
    <t>742601001</t>
  </si>
  <si>
    <t>Аргаяшское</t>
  </si>
  <si>
    <t>75606412</t>
  </si>
  <si>
    <t>ООО "Теплоград"</t>
  </si>
  <si>
    <t>7438029670</t>
  </si>
  <si>
    <t>743801001</t>
  </si>
  <si>
    <t>Учреждение "Управление ЖКХ"</t>
  </si>
  <si>
    <t>7426007103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</si>
  <si>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</si>
  <si>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</si>
  <si>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</si>
  <si>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Аязгуловское</t>
  </si>
  <si>
    <t>75606420</t>
  </si>
  <si>
    <t>МУ "Управление Аязгуловского ЖКХ"</t>
  </si>
  <si>
    <t>7426007417</t>
  </si>
  <si>
    <t>Байрамгуловское</t>
  </si>
  <si>
    <t>75606433</t>
  </si>
  <si>
    <t>МУ "Управление Байрамгуловского ЖКХ"</t>
  </si>
  <si>
    <t>7426007287</t>
  </si>
  <si>
    <t>Дербишевское</t>
  </si>
  <si>
    <t>75606440</t>
  </si>
  <si>
    <t>МУ "Управление Дербишевского ЖКХ"</t>
  </si>
  <si>
    <t>7426007488</t>
  </si>
  <si>
    <t>Ишалинское</t>
  </si>
  <si>
    <t>75606445</t>
  </si>
  <si>
    <t>МУ "Управление Ишалинского ЖКХ"</t>
  </si>
  <si>
    <t>7426007248</t>
  </si>
  <si>
    <t>Камышевское</t>
  </si>
  <si>
    <t>75606450</t>
  </si>
  <si>
    <t>МУ "Управление Камышевского ЖКХ"</t>
  </si>
  <si>
    <t>7426007449</t>
  </si>
  <si>
    <t>Кузнецкое</t>
  </si>
  <si>
    <t>75606460</t>
  </si>
  <si>
    <t>МУП "Управление Кузнецкого ЖКХ"</t>
  </si>
  <si>
    <t>7426007424</t>
  </si>
  <si>
    <t>ОАО МЦМиР "Курорт Увильды"</t>
  </si>
  <si>
    <t>7426005988</t>
  </si>
  <si>
    <t>Кулуевское</t>
  </si>
  <si>
    <t>75606470</t>
  </si>
  <si>
    <t>МУП "Кулуевское ЖКХ"</t>
  </si>
  <si>
    <t>7426006942</t>
  </si>
  <si>
    <t>Норкинское</t>
  </si>
  <si>
    <t>75606480</t>
  </si>
  <si>
    <t>МУ "Управление Норкинского ЖКХ"</t>
  </si>
  <si>
    <t>7426007456</t>
  </si>
  <si>
    <t>Худайбердинское</t>
  </si>
  <si>
    <t>75606490</t>
  </si>
  <si>
    <t>МУ "Управление Худайбердинского ЖКХ"</t>
  </si>
  <si>
    <t>7426007230</t>
  </si>
  <si>
    <t>Ашинский муниципальный район</t>
  </si>
  <si>
    <t>75609000</t>
  </si>
  <si>
    <t>Город Аша</t>
  </si>
  <si>
    <t>75609101</t>
  </si>
  <si>
    <t>МУП "АШИНСКИЕ ТЕПЛОВЫЕ СЕТИ"</t>
  </si>
  <si>
    <t>7401008779</t>
  </si>
  <si>
    <t>740101001</t>
  </si>
  <si>
    <t>Передача+Сбыт</t>
  </si>
  <si>
    <t>ОАО "Ашинский металлургический завод"</t>
  </si>
  <si>
    <t>7401000473</t>
  </si>
  <si>
    <t>741450001</t>
  </si>
  <si>
    <t>производство (некомбинированная выработка)</t>
  </si>
  <si>
    <t>ОАО "Ашинский химический завод"</t>
  </si>
  <si>
    <t>7401000970</t>
  </si>
  <si>
    <t>ООО "Ремонт"</t>
  </si>
  <si>
    <t>7401008592</t>
  </si>
  <si>
    <t>Город Миньяр</t>
  </si>
  <si>
    <t>75609103</t>
  </si>
  <si>
    <t>ООО "Миньярская коммунальная компания"</t>
  </si>
  <si>
    <t>7401012408</t>
  </si>
  <si>
    <t>Город Сим</t>
  </si>
  <si>
    <t>75609105</t>
  </si>
  <si>
    <t>ООО "Горкомсети"</t>
  </si>
  <si>
    <t>7401012990</t>
  </si>
  <si>
    <t>ООО "Уральская Теплоэнергетическая Компания"</t>
  </si>
  <si>
    <t>7448151090</t>
  </si>
  <si>
    <t>744801001</t>
  </si>
  <si>
    <t>Поселок Кропачево</t>
  </si>
  <si>
    <t>75609153</t>
  </si>
  <si>
    <t>Укское</t>
  </si>
  <si>
    <t>75609477</t>
  </si>
  <si>
    <t>ООО "Теплоэнергетика"</t>
  </si>
  <si>
    <t>7457001060</t>
  </si>
  <si>
    <t>745701001</t>
  </si>
  <si>
    <t>Брединский муниципальный район</t>
  </si>
  <si>
    <t>75612000</t>
  </si>
  <si>
    <t>Амурское</t>
  </si>
  <si>
    <t>75612406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</si>
  <si>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</si>
  <si>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</si>
  <si>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</si>
  <si>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</si>
  <si>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</si>
  <si>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</si>
  <si>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</si>
  <si>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</si>
  <si>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</si>
  <si>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</si>
  <si>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</si>
  <si>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</si>
  <si>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</si>
  <si>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</si>
  <si>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</si>
  <si>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</si>
  <si>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</si>
  <si>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</si>
  <si>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</si>
  <si>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</si>
  <si>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</si>
  <si>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</si>
  <si>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</si>
  <si>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</si>
  <si>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</si>
  <si>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</si>
  <si>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</si>
  <si>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Аятское</t>
  </si>
  <si>
    <t>75614410</t>
  </si>
  <si>
    <t>ООО "СтройКомплекс"</t>
  </si>
  <si>
    <t>7443005963</t>
  </si>
  <si>
    <t>744301001</t>
  </si>
  <si>
    <t>Верхнеуральский муниципальный район</t>
  </si>
  <si>
    <t>75617000</t>
  </si>
  <si>
    <t>Карагайское</t>
  </si>
  <si>
    <t>75617422</t>
  </si>
  <si>
    <t>ООО "Плюс Город"</t>
  </si>
  <si>
    <t>7455007651</t>
  </si>
  <si>
    <t>745501001</t>
  </si>
  <si>
    <t>Кирсинское</t>
  </si>
  <si>
    <t>75617433</t>
  </si>
  <si>
    <t>ООО "Грин Хит-Тепло"</t>
  </si>
  <si>
    <t>7447192873</t>
  </si>
  <si>
    <t>745001001</t>
  </si>
  <si>
    <t>ООО "Коммунальный сервис плюс"</t>
  </si>
  <si>
    <t>7425759206</t>
  </si>
  <si>
    <t>Поселок Межозерный</t>
  </si>
  <si>
    <t>75617153</t>
  </si>
  <si>
    <t>ОАО "Учалинский горно-обогатительный комбинат"</t>
  </si>
  <si>
    <t>0270007455</t>
  </si>
  <si>
    <t>025250001</t>
  </si>
  <si>
    <t>ООО "Тепловодсервис"</t>
  </si>
  <si>
    <t>7425746359</t>
  </si>
  <si>
    <t>Спасское</t>
  </si>
  <si>
    <t>75617466</t>
  </si>
  <si>
    <t>ООО "Спасск-ЖКО"</t>
  </si>
  <si>
    <t>7455005260</t>
  </si>
  <si>
    <t>Степное</t>
  </si>
  <si>
    <t>75617477</t>
  </si>
  <si>
    <t>ООО "ВиТ"</t>
  </si>
  <si>
    <t>7425758643</t>
  </si>
  <si>
    <t>Сурменевское</t>
  </si>
  <si>
    <t>75617479</t>
  </si>
  <si>
    <t>ООО "Станица"</t>
  </si>
  <si>
    <t>7425758114</t>
  </si>
  <si>
    <t>Город Верхний Уфалей</t>
  </si>
  <si>
    <t>75706000</t>
  </si>
  <si>
    <t>Вагонное депо Верхний Уфалей - филиал ЗАО "Уралгоршахткомплект"</t>
  </si>
  <si>
    <t>6671115787</t>
  </si>
  <si>
    <t>740243001</t>
  </si>
  <si>
    <t>МУП "Энергетик"</t>
  </si>
  <si>
    <t>7402007009</t>
  </si>
  <si>
    <t>740201001</t>
  </si>
  <si>
    <t>ОАО "Завод Дормаш"</t>
  </si>
  <si>
    <t>7402000412</t>
  </si>
  <si>
    <t>ООО "Бриз"</t>
  </si>
  <si>
    <t>7451273885</t>
  </si>
  <si>
    <t>745101001</t>
  </si>
  <si>
    <t>ООО "Волна"</t>
  </si>
  <si>
    <t>7402000797</t>
  </si>
  <si>
    <t>ООО "Теплосети"</t>
  </si>
  <si>
    <t>7402008362</t>
  </si>
  <si>
    <t>ООО "УЗМИ"</t>
  </si>
  <si>
    <t>7402004819</t>
  </si>
  <si>
    <t>Город Златоуст</t>
  </si>
  <si>
    <t>75712000</t>
  </si>
  <si>
    <t>МУП "Коммунальные сети"</t>
  </si>
  <si>
    <t>7404056530</t>
  </si>
  <si>
    <t>740401001</t>
  </si>
  <si>
    <t>ОАО "Златоустовский машиностроительный завод"</t>
  </si>
  <si>
    <t>7404052938</t>
  </si>
  <si>
    <t>ООО "Антрацит"</t>
  </si>
  <si>
    <t>7404059394</t>
  </si>
  <si>
    <t>ООО "Вертикаль"</t>
  </si>
  <si>
    <t>7404059370</t>
  </si>
  <si>
    <t>ООО "ЗМЗ-Энерго"</t>
  </si>
  <si>
    <t>7404056636</t>
  </si>
  <si>
    <t>ООО "Златсеть"</t>
  </si>
  <si>
    <t>7404056121</t>
  </si>
  <si>
    <t>ООО "Специальное производственно-монтажное управление № 2М"</t>
  </si>
  <si>
    <t>7404038997</t>
  </si>
  <si>
    <t>ООО "Тепловик"</t>
  </si>
  <si>
    <t>7404059362</t>
  </si>
  <si>
    <t>ООО "Теплодар"</t>
  </si>
  <si>
    <t>7404059387</t>
  </si>
  <si>
    <t>ООО "Теплоэнергетик"</t>
  </si>
  <si>
    <t>7404054090</t>
  </si>
  <si>
    <t>ООО "Техметпром"</t>
  </si>
  <si>
    <t>7404051099</t>
  </si>
  <si>
    <t>ООО "Управляющая компания Комитет городского хозяйства"</t>
  </si>
  <si>
    <t>7404051772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</si>
  <si>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</si>
  <si>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</si>
  <si>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Челябинский филиал ООО "МЕЧЕЛ-ЭНЕРГО"</t>
  </si>
  <si>
    <t>7722245108</t>
  </si>
  <si>
    <t>745043001</t>
  </si>
  <si>
    <t>производство комбинированная выработка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</si>
  <si>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</si>
  <si>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</si>
  <si>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</si>
  <si>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Город Карабаш</t>
  </si>
  <si>
    <t>75715000</t>
  </si>
  <si>
    <t>"Карабашмедь"</t>
  </si>
  <si>
    <t>7406002523</t>
  </si>
  <si>
    <t>740001001</t>
  </si>
  <si>
    <t>"УК "ЖКХ" Карабашского городского округа</t>
  </si>
  <si>
    <t>7413012642</t>
  </si>
  <si>
    <t>741301001</t>
  </si>
  <si>
    <t>МАУ "Карабашские коммунальные системы"</t>
  </si>
  <si>
    <t>7413015347</t>
  </si>
  <si>
    <t>ООО "Котельная Красный Камень"</t>
  </si>
  <si>
    <t>7413016157</t>
  </si>
  <si>
    <t>ООО "Теплосеть Ватутина"</t>
  </si>
  <si>
    <t>7413016140</t>
  </si>
  <si>
    <t>ООО "Теплосеть Северный"</t>
  </si>
  <si>
    <t>7413016125</t>
  </si>
  <si>
    <t>ООО "Фортуна Плюс"</t>
  </si>
  <si>
    <t>7415064205</t>
  </si>
  <si>
    <t>741501001</t>
  </si>
  <si>
    <t>ФГУ "Карабашская КЭЧ Района"</t>
  </si>
  <si>
    <t>7406002604</t>
  </si>
  <si>
    <t>740601001</t>
  </si>
  <si>
    <t>Город Копейск</t>
  </si>
  <si>
    <t>75728000</t>
  </si>
  <si>
    <t>Копейское шахтоуправление - филиал ОАО по добыче угля "Челябинская угольная компания"</t>
  </si>
  <si>
    <t>7451105792</t>
  </si>
  <si>
    <t>741201001</t>
  </si>
  <si>
    <t>МУП "Водоканал" г. Копейска</t>
  </si>
  <si>
    <t>7411019064</t>
  </si>
  <si>
    <t>741101001</t>
  </si>
  <si>
    <t>МУП "Производственное объединение водоснабжения и водоотведения"</t>
  </si>
  <si>
    <t>7421000440</t>
  </si>
  <si>
    <t>742150001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</si>
  <si>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</si>
  <si>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</si>
  <si>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</si>
  <si>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</si>
  <si>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</si>
  <si>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"ИРМИ ЖКХ"</t>
  </si>
  <si>
    <t>7411019829</t>
  </si>
  <si>
    <t>ООО "Квартал-Сервис"</t>
  </si>
  <si>
    <t>7411042803</t>
  </si>
  <si>
    <t>ООО "Копейский кирпичный завод"</t>
  </si>
  <si>
    <t>7411015849</t>
  </si>
  <si>
    <t>ООО "Коркинский экскаваторо-вагоноремонтный завод"</t>
  </si>
  <si>
    <t>7412012791</t>
  </si>
  <si>
    <t>ФКУ ИК-1 ГУФСИН России по Челябинской области</t>
  </si>
  <si>
    <t>7411016017</t>
  </si>
  <si>
    <t>ФКУ ИК-11 ГУФСИН России по Челябинской области</t>
  </si>
  <si>
    <t>7411015937</t>
  </si>
  <si>
    <t>Город Кыштым</t>
  </si>
  <si>
    <t>75734000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</si>
  <si>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</si>
  <si>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</si>
  <si>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</si>
  <si>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</si>
  <si>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"КСАНТА"</t>
  </si>
  <si>
    <t>7413012160</t>
  </si>
  <si>
    <t>ООО "Кыштымский огнеупорный завод"</t>
  </si>
  <si>
    <t>7413009880</t>
  </si>
  <si>
    <t>ООО "Сетевик"</t>
  </si>
  <si>
    <t>7413014921</t>
  </si>
  <si>
    <t>ФКУЗ "Санаторий "Лесное озеро" МВД России" (переименован из ГУ "Санаторий "Лесное озеро" МВД России)</t>
  </si>
  <si>
    <t>7413003260</t>
  </si>
  <si>
    <t>Город Магнитогорск</t>
  </si>
  <si>
    <t>75738000</t>
  </si>
  <si>
    <t>Вагонное рамонтное депо Магнитогорск - обособленное структурное подразделение Самарского филиала ОАО  "Вагонная ремонтная компания - 1"</t>
  </si>
  <si>
    <t>7708737490</t>
  </si>
  <si>
    <t>745645001</t>
  </si>
  <si>
    <t>ЗАО "Магнитогорский комбинат хлебопродуктов "Ситно"</t>
  </si>
  <si>
    <t>7414001724</t>
  </si>
  <si>
    <t>744501001</t>
  </si>
  <si>
    <t>МП трест "Теплофикация"</t>
  </si>
  <si>
    <t>7414000657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</si>
  <si>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</si>
  <si>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</si>
  <si>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</si>
  <si>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</si>
  <si>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</si>
  <si>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ООО "ЗЖБИ-500"</t>
  </si>
  <si>
    <t>7444039010</t>
  </si>
  <si>
    <t>744401001</t>
  </si>
  <si>
    <t>ООО "МагХолод"</t>
  </si>
  <si>
    <t>7446047168</t>
  </si>
  <si>
    <t>ООО "Магнитогорский завод пиво-безалкогольных напитков"</t>
  </si>
  <si>
    <t>7445037819</t>
  </si>
  <si>
    <t>ООО "Производственная компания "Макинтош"</t>
  </si>
  <si>
    <t>7444033025</t>
  </si>
  <si>
    <t>ООО "Фабрика кухонной мебели"</t>
  </si>
  <si>
    <t>7444050542</t>
  </si>
  <si>
    <t>ООО "Элеваторзернопродукт"</t>
  </si>
  <si>
    <t>7453062777</t>
  </si>
  <si>
    <t>744601001</t>
  </si>
  <si>
    <t>ФГУП "Магнитогорское  авиапредприятие"</t>
  </si>
  <si>
    <t>7414001957</t>
  </si>
  <si>
    <t>ФКУ ИК-18 ГУФСИН России по Челябинской области</t>
  </si>
  <si>
    <t>7445016047</t>
  </si>
  <si>
    <t>Город Миасс</t>
  </si>
  <si>
    <t>75742000</t>
  </si>
  <si>
    <t>Государственное предприятие "Предприятие "Урал"</t>
  </si>
  <si>
    <t>7415010249</t>
  </si>
  <si>
    <t>ЗАО "Миассмебель"</t>
  </si>
  <si>
    <t>7415002713</t>
  </si>
  <si>
    <t>ОАО "Миасский машиностроительный завод"</t>
  </si>
  <si>
    <t>7415061758</t>
  </si>
  <si>
    <t>ОАО "Миассэлектроаппарат"</t>
  </si>
  <si>
    <t>7415028790</t>
  </si>
  <si>
    <t>ОАО "Первая нерудная компания" - филиал Хребетский щебеночный завод</t>
  </si>
  <si>
    <t>7708670326</t>
  </si>
  <si>
    <t>741502001</t>
  </si>
  <si>
    <t>ОАО "Тургоякское рудоуправление"</t>
  </si>
  <si>
    <t>7415004421</t>
  </si>
  <si>
    <t>ОАО "ЭнСер"</t>
  </si>
  <si>
    <t>7415036215</t>
  </si>
  <si>
    <t>ООО "ЖЭК"</t>
  </si>
  <si>
    <t>7415044632</t>
  </si>
  <si>
    <t>ООО "ИБК-Энерго"</t>
  </si>
  <si>
    <t>7415046510</t>
  </si>
  <si>
    <t>ООО "ПЭК "Теплоснабжение"</t>
  </si>
  <si>
    <t>7415040155</t>
  </si>
  <si>
    <t>ООО "ТК "Октябрь"</t>
  </si>
  <si>
    <t>7415049045</t>
  </si>
  <si>
    <t>ООО "ТеплоСтройСервис"</t>
  </si>
  <si>
    <t>7415061652</t>
  </si>
  <si>
    <t>ООО "Теплотех-Сервис"</t>
  </si>
  <si>
    <t>7415059974</t>
  </si>
  <si>
    <t>ООО "УралТеплоСтрой"</t>
  </si>
  <si>
    <t>7415050153</t>
  </si>
  <si>
    <t>ООО "Южная Теплоэнергетическая компания"</t>
  </si>
  <si>
    <t>7415043847</t>
  </si>
  <si>
    <t>ООО "Южный ТеплоЭнергетический комплекс"</t>
  </si>
  <si>
    <t>7415046220</t>
  </si>
  <si>
    <t>УК "Орион" поселок Ленинск</t>
  </si>
  <si>
    <t>7415048605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</si>
  <si>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</si>
  <si>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</si>
  <si>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</si>
  <si>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</si>
  <si>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</si>
  <si>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Город Озерск (ЗАТО)</t>
  </si>
  <si>
    <t>75743000</t>
  </si>
  <si>
    <t>ММПКХ</t>
  </si>
  <si>
    <t>7422000570</t>
  </si>
  <si>
    <t>742201001</t>
  </si>
  <si>
    <t>ММУП ЖКХ пос. Новогорный</t>
  </si>
  <si>
    <t>7422015336</t>
  </si>
  <si>
    <t>ОАО "Фортум" (Аргаяшская ТЭЦ)</t>
  </si>
  <si>
    <t>7203162698</t>
  </si>
  <si>
    <t>742202001</t>
  </si>
  <si>
    <t>ООО "Управление энергоснабжения и связи"</t>
  </si>
  <si>
    <t>7422043968</t>
  </si>
  <si>
    <t>ФГУП "ПО "Маяк"</t>
  </si>
  <si>
    <t>7422000795</t>
  </si>
  <si>
    <t>Город Снежинск (ЗАТО)</t>
  </si>
  <si>
    <t>75746000</t>
  </si>
  <si>
    <t>Муниципальное предприятие муниципального образования ЗАТО г.Снежинск "Энергетик</t>
  </si>
  <si>
    <t>7423000075</t>
  </si>
  <si>
    <t>742301001</t>
  </si>
  <si>
    <t>ОАО "Трансэнерго"</t>
  </si>
  <si>
    <t>7423023178</t>
  </si>
  <si>
    <t>ООО "Дом"</t>
  </si>
  <si>
    <t>7423021406</t>
  </si>
  <si>
    <t>Город Трехгорный (ЗАТО)</t>
  </si>
  <si>
    <t>75707000</t>
  </si>
  <si>
    <t>МУП "Многоотраслевое производственное объединение энергосетей"</t>
  </si>
  <si>
    <t>7405000450</t>
  </si>
  <si>
    <t>740501001</t>
  </si>
  <si>
    <t>ФГУП  "Приборостроительный завод"</t>
  </si>
  <si>
    <t>7405000428</t>
  </si>
  <si>
    <t>Город Троицк</t>
  </si>
  <si>
    <t>75752000</t>
  </si>
  <si>
    <t>ГУЗ "Областная туберкулезная больница № 13"</t>
  </si>
  <si>
    <t>7418015703</t>
  </si>
  <si>
    <t>741801001</t>
  </si>
  <si>
    <t>ЗАО "Троицкие энергетические системы"</t>
  </si>
  <si>
    <t>7418014763</t>
  </si>
  <si>
    <t>Закрытое акционерное общество "Троицкая энергетическая компания"</t>
  </si>
  <si>
    <t>7418017355</t>
  </si>
  <si>
    <t>741801004</t>
  </si>
  <si>
    <t>МУП "Электротепловые сети"</t>
  </si>
  <si>
    <t>7418012452</t>
  </si>
  <si>
    <t>ОАО "Троицкий комбинат хлебопродуктов"</t>
  </si>
  <si>
    <t>7439000585</t>
  </si>
  <si>
    <t>ООО Теплоэнерго</t>
  </si>
  <si>
    <t>7418014072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</si>
  <si>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</si>
  <si>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</si>
  <si>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</si>
  <si>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</si>
  <si>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</si>
  <si>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745301001</t>
  </si>
  <si>
    <t>Город Усть-Катав</t>
  </si>
  <si>
    <t>75755000</t>
  </si>
  <si>
    <t>ООО "Коммунальные системы"</t>
  </si>
  <si>
    <t>7401016226</t>
  </si>
  <si>
    <t>ООО "Тепло"</t>
  </si>
  <si>
    <t>7401009684</t>
  </si>
  <si>
    <t>7401011316</t>
  </si>
  <si>
    <t>Город Чебаркуль</t>
  </si>
  <si>
    <t>75758000</t>
  </si>
  <si>
    <t>ГБОУ СПО (ССУЗ) "ЧАЛК"</t>
  </si>
  <si>
    <t>7420006181</t>
  </si>
  <si>
    <t>742001001</t>
  </si>
  <si>
    <t>ГУП Санаторий "Сосновая горка"</t>
  </si>
  <si>
    <t>7420005163</t>
  </si>
  <si>
    <t>МУП "Теплоэнергоснабжение"</t>
  </si>
  <si>
    <t>7420003663</t>
  </si>
  <si>
    <t>ООО "АТИС"</t>
  </si>
  <si>
    <t>7420008301</t>
  </si>
  <si>
    <t>ООО "ЖЭУ-3"</t>
  </si>
  <si>
    <t>7420014778</t>
  </si>
  <si>
    <t>ООО "Санаторий "Кисегач"</t>
  </si>
  <si>
    <t>7420007450</t>
  </si>
  <si>
    <t>ООО "Санаторий Еловое"</t>
  </si>
  <si>
    <t>7420005117</t>
  </si>
  <si>
    <t>ООО "ТеплоРесурс"</t>
  </si>
  <si>
    <t>7420013929</t>
  </si>
  <si>
    <t>ООО "ТеплоЭнергоСервис"</t>
  </si>
  <si>
    <t>7420012682</t>
  </si>
  <si>
    <t>ООО "Уральская фанера"</t>
  </si>
  <si>
    <t>7420007964</t>
  </si>
  <si>
    <t>ООО "Чебаркульская птица"</t>
  </si>
  <si>
    <t>7420008157</t>
  </si>
  <si>
    <t>Обособленное подразделение ООО "МЕЧЕЛ-ЭНЕРГО" в г. Чебаркуль</t>
  </si>
  <si>
    <t>742032001</t>
  </si>
  <si>
    <t>ФГКУ "Чебаркульская КЭЧ Района"</t>
  </si>
  <si>
    <t>7420012996</t>
  </si>
  <si>
    <t>Город Южноуральск</t>
  </si>
  <si>
    <t>75764000</t>
  </si>
  <si>
    <t>ОАО "ОГК-3" - Южноуральская ГРЭС</t>
  </si>
  <si>
    <t>0326023099</t>
  </si>
  <si>
    <t>742402001</t>
  </si>
  <si>
    <t>ОАО "Южноуральская теплосбытовая компания"</t>
  </si>
  <si>
    <t>7424024520</t>
  </si>
  <si>
    <t>742401001</t>
  </si>
  <si>
    <t>ООО "ТеплоСервис"</t>
  </si>
  <si>
    <t>7424027295</t>
  </si>
  <si>
    <t>Филиал Южноуральская ГРЭС "ОАО "ИНТЕР РАО - Электрогенерация"</t>
  </si>
  <si>
    <t>7704784450</t>
  </si>
  <si>
    <t>742443001</t>
  </si>
  <si>
    <t>Городские округа Челябинской области</t>
  </si>
  <si>
    <t>75700000</t>
  </si>
  <si>
    <t>"Дирекция по эксплуатации и ремонту путевых машин – структурного подразделения Южно-Уральской дирекции инфраструктуры – структурного подразделения Центральной дирекции инфраструктуры – филиала ОАО «РЖД
новое наименование
"</t>
  </si>
  <si>
    <t>745145058</t>
  </si>
  <si>
    <t>производство (некомбинированная выработка)+сбыт</t>
  </si>
  <si>
    <t>Вагонное ремонтное депо Челябинск - обособленное структурное подразделение ОАО ""Вагонная ремонтная компания-2</t>
  </si>
  <si>
    <t>7708737517</t>
  </si>
  <si>
    <t>745145001</t>
  </si>
  <si>
    <t>МУП "ЖКХ" п.Жукатау</t>
  </si>
  <si>
    <t>7417013527</t>
  </si>
  <si>
    <t>741701001</t>
  </si>
  <si>
    <t>ОАО "Уфалейникель"</t>
  </si>
  <si>
    <t>7402001769</t>
  </si>
  <si>
    <t>ОАО "Фортум"  (Челябинская ТЭЦ-1)</t>
  </si>
  <si>
    <t>744943001</t>
  </si>
  <si>
    <t>ОАО "Фортум" (Челябинская ГРЭС)</t>
  </si>
  <si>
    <t>744702001</t>
  </si>
  <si>
    <t>ОАО "Фортум" (Челябинская ТЭЦ-2)</t>
  </si>
  <si>
    <t>745202002</t>
  </si>
  <si>
    <t>ОАО "Фортум" (Челябинская ТЭЦ-3)</t>
  </si>
  <si>
    <t>745202001</t>
  </si>
  <si>
    <t>ОАО "Энергопром-Челябинский Электродный завод"</t>
  </si>
  <si>
    <t>7450005001</t>
  </si>
  <si>
    <t>ОГУП "Областная казна"</t>
  </si>
  <si>
    <t>7448002282</t>
  </si>
  <si>
    <t>ООО "Тепловая котельная "Западная"</t>
  </si>
  <si>
    <t>7453203932</t>
  </si>
  <si>
    <t>ООО "Тепловые электрические сети и системы"</t>
  </si>
  <si>
    <t>7450053485</t>
  </si>
  <si>
    <t>ООО "Термогаз"</t>
  </si>
  <si>
    <t>7447194905</t>
  </si>
  <si>
    <t>744701001</t>
  </si>
  <si>
    <t>ООО "УК "Вертикаль"</t>
  </si>
  <si>
    <t>7452071810</t>
  </si>
  <si>
    <t>745201001</t>
  </si>
  <si>
    <t>ООО ГК "Уральская энергия"</t>
  </si>
  <si>
    <t>7453228790</t>
  </si>
  <si>
    <t>Общество с ограниченной ответственностью "Управляющая компания "Тополиная аллея"</t>
  </si>
  <si>
    <t>7447094851</t>
  </si>
  <si>
    <t>ТСЖ "Кумысное"</t>
  </si>
  <si>
    <t>7418017203</t>
  </si>
  <si>
    <t>Теплоэнергосбыт ООО</t>
  </si>
  <si>
    <t>7453174382</t>
  </si>
  <si>
    <t>ФГБУ "ФЦССХ" Минздрава России (г.Челябинск)</t>
  </si>
  <si>
    <t>7453215984</t>
  </si>
  <si>
    <t>город Челябинск</t>
  </si>
  <si>
    <t>"Инженерные сети"</t>
  </si>
  <si>
    <t>7453062551</t>
  </si>
  <si>
    <t>"Полет-Торг"</t>
  </si>
  <si>
    <t>7448065733</t>
  </si>
  <si>
    <t>"Уралспецстрой"</t>
  </si>
  <si>
    <t>7452020615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</si>
  <si>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</si>
  <si>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</si>
  <si>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ЖКС "ЖЭК-2"</t>
  </si>
  <si>
    <t>7448069858</t>
  </si>
  <si>
    <t>ЗАО "ЖБИ-2"</t>
  </si>
  <si>
    <t>7449010303</t>
  </si>
  <si>
    <t>744901001</t>
  </si>
  <si>
    <t>ЗАО "Предприятие службы быта "Станция технического обслуживания автомобилей"</t>
  </si>
  <si>
    <t>7451018388</t>
  </si>
  <si>
    <t>Куйбышевская железная дорога - филиал РЖД</t>
  </si>
  <si>
    <t>770901001</t>
  </si>
  <si>
    <t>МУП "Дорожное ремонтно-строительное управление"</t>
  </si>
  <si>
    <t>7453001245</t>
  </si>
  <si>
    <t>МУП "Челябинские коммунальные тепловые сети"</t>
  </si>
  <si>
    <t>7448005075</t>
  </si>
  <si>
    <t>ОАО "БетЭлТранс"</t>
  </si>
  <si>
    <t>7708669867</t>
  </si>
  <si>
    <t>745102001</t>
  </si>
  <si>
    <t>ОАО "Комбинат хлебопродуктов им. Григоровича"</t>
  </si>
  <si>
    <t>7453006500</t>
  </si>
  <si>
    <t>ОАО "Макфа"</t>
  </si>
  <si>
    <t>7438015885</t>
  </si>
  <si>
    <t>ОАО "Научно-исследовательский институт металлургии"</t>
  </si>
  <si>
    <t>7450001110</t>
  </si>
  <si>
    <t>ОАО "Росжелдорстрой" - филиал Завод ЖБК и СД СМТ "Стройиндустрия"</t>
  </si>
  <si>
    <t>7708587205</t>
  </si>
  <si>
    <t>745131002</t>
  </si>
  <si>
    <t>ОАО "Ростелеком" Челябинский филиал</t>
  </si>
  <si>
    <t>7707049388</t>
  </si>
  <si>
    <t>745343002</t>
  </si>
  <si>
    <t>ОАО "Сигнал"</t>
  </si>
  <si>
    <t>7449105883</t>
  </si>
  <si>
    <t>ОАО "Тепличный"</t>
  </si>
  <si>
    <t>7452001179</t>
  </si>
  <si>
    <t>ОАО "Трубодеталь"</t>
  </si>
  <si>
    <t>7451047011</t>
  </si>
  <si>
    <t>ОАО "Уралавтоприцеп"</t>
  </si>
  <si>
    <t>7450003445</t>
  </si>
  <si>
    <t>ОАО "Уральская теплосетевая компания"  филиал Челябинские тепловые сети</t>
  </si>
  <si>
    <t>7203203418</t>
  </si>
  <si>
    <t>745302002</t>
  </si>
  <si>
    <t>ОАО "Уральский электродный институт"</t>
  </si>
  <si>
    <t>7447001173</t>
  </si>
  <si>
    <t>ОАО "Фортум"</t>
  </si>
  <si>
    <t>997450001</t>
  </si>
  <si>
    <t>ОАО "ЧЗПСН-Профнастил"</t>
  </si>
  <si>
    <t>7447014976</t>
  </si>
  <si>
    <t>ОАО "Челябинскгипромез-недвижимость"</t>
  </si>
  <si>
    <t>7451272592</t>
  </si>
  <si>
    <t>ОАО "Челябинскгоргаз"</t>
  </si>
  <si>
    <t>7451046106</t>
  </si>
  <si>
    <t>ОАО "Челябинскгражданстрой"</t>
  </si>
  <si>
    <t>7453017809</t>
  </si>
  <si>
    <t>ОАО "Челябинское авиапредприятие"</t>
  </si>
  <si>
    <t>7450003519</t>
  </si>
  <si>
    <t>ОАО "Челябкоммунэнерго"</t>
  </si>
  <si>
    <t>7451194577</t>
  </si>
  <si>
    <t>ОАО "Челябспецтранс"</t>
  </si>
  <si>
    <t>7421000337</t>
  </si>
  <si>
    <t>ОАО "Электромашина"</t>
  </si>
  <si>
    <t>7449016055</t>
  </si>
  <si>
    <t>ОАО "Южуралкондитер"</t>
  </si>
  <si>
    <t>7451012266</t>
  </si>
  <si>
    <t>ООО "ВПК ЧелПром"</t>
  </si>
  <si>
    <t>7451079736</t>
  </si>
  <si>
    <t>ООО "Галион"</t>
  </si>
  <si>
    <t>7447074654</t>
  </si>
  <si>
    <t>ООО "Геоинвест"</t>
  </si>
  <si>
    <t>7453099671</t>
  </si>
  <si>
    <t>ООО "Жилстройсервис-плюс К"</t>
  </si>
  <si>
    <t>7447118767</t>
  </si>
  <si>
    <t>ООО "Малая генерация"</t>
  </si>
  <si>
    <t>7453192705</t>
  </si>
  <si>
    <t>ООО "Новосинеглазовский завод строительных материалов"</t>
  </si>
  <si>
    <t>7453091834</t>
  </si>
  <si>
    <t>ООО "ПЖРЭО Курчатовского района"</t>
  </si>
  <si>
    <t>7448061175</t>
  </si>
  <si>
    <t>ООО "ПлазаДевелопментСервис"</t>
  </si>
  <si>
    <t>7453140986</t>
  </si>
  <si>
    <t>ООО "СИТИ-ПАРК Энерго"</t>
  </si>
  <si>
    <t>7452091609</t>
  </si>
  <si>
    <t>ООО "Святогор"</t>
  </si>
  <si>
    <t>7447134600</t>
  </si>
  <si>
    <t>7452045754</t>
  </si>
  <si>
    <t>ООО "Теплосбыт"</t>
  </si>
  <si>
    <t>7448059271</t>
  </si>
  <si>
    <t>ООО "Теплоснабжающая организация"</t>
  </si>
  <si>
    <t>7447153747</t>
  </si>
  <si>
    <t>ООО "Терминал-Ч"</t>
  </si>
  <si>
    <t>7451249096</t>
  </si>
  <si>
    <t>ООО "Управляющая компания "РЭККОМ"</t>
  </si>
  <si>
    <t>7453136933</t>
  </si>
  <si>
    <t>ООО "Уральская фабрика "Комус-Упаковка"</t>
  </si>
  <si>
    <t>7447067992</t>
  </si>
  <si>
    <t>ООО "ЧТЗ-УРАЛТРАК" Переименована от (ООО "Энергия ЧТЗ")</t>
  </si>
  <si>
    <t>7452027843</t>
  </si>
  <si>
    <t>997850001</t>
  </si>
  <si>
    <t>ООО "Челябинский асфальтный завод"</t>
  </si>
  <si>
    <t>7451224983</t>
  </si>
  <si>
    <t>ООО "ЭВиК"</t>
  </si>
  <si>
    <t>7452045722</t>
  </si>
  <si>
    <t>ООО "Энергоснабжающая сетевая компания"</t>
  </si>
  <si>
    <t>7453161626</t>
  </si>
  <si>
    <t>ООО Компания "ПРАЙС"</t>
  </si>
  <si>
    <t>7451046917</t>
  </si>
  <si>
    <t>ООО РЭУ "Новострой"</t>
  </si>
  <si>
    <t>7453134541</t>
  </si>
  <si>
    <t>ООО УК "47-й микрорайон"</t>
  </si>
  <si>
    <t>7448078450</t>
  </si>
  <si>
    <t>Открытое акционерное общество Челябинский электрометаллургический комбинат</t>
  </si>
  <si>
    <t>7447010227</t>
  </si>
  <si>
    <t>ПК "Жилстройсервис-плюс"</t>
  </si>
  <si>
    <t>7451102840</t>
  </si>
  <si>
    <t>СК "Стройком"</t>
  </si>
  <si>
    <t>7448024401</t>
  </si>
  <si>
    <t>ТСЖ  "Стройком"</t>
  </si>
  <si>
    <t>7447040380</t>
  </si>
  <si>
    <t>ТСЖ "Меридиан"</t>
  </si>
  <si>
    <t>7449051540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</si>
  <si>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</si>
  <si>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</si>
  <si>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</si>
  <si>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</si>
  <si>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</si>
  <si>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</si>
  <si>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</si>
  <si>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</si>
  <si>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</si>
  <si>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</si>
  <si>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ФГБОУ ВПО "Южно-Уральский государственный университет"(НИУ)</t>
  </si>
  <si>
    <t>7453019764</t>
  </si>
  <si>
    <t>ФГКЭУ "Челябинская КЭЧ района"</t>
  </si>
  <si>
    <t>7453195329</t>
  </si>
  <si>
    <t>ФГУП "Завод "Прибор"</t>
  </si>
  <si>
    <t>7448012587</t>
  </si>
  <si>
    <t>Челябинская дистанция гражданиских сооружений, водоснабжения и водоотведения ЮУЖД - филиала ОАО "РЖД"</t>
  </si>
  <si>
    <t>745132006</t>
  </si>
  <si>
    <t>Еманжелинский муниципальный район</t>
  </si>
  <si>
    <t>75619000</t>
  </si>
  <si>
    <t>Город Еманжелинск</t>
  </si>
  <si>
    <t>75619101</t>
  </si>
  <si>
    <t>МП "Горводоканал"</t>
  </si>
  <si>
    <t>7412010931</t>
  </si>
  <si>
    <t>ООО "ИСК"</t>
  </si>
  <si>
    <t>7453193794</t>
  </si>
  <si>
    <t>745010001</t>
  </si>
  <si>
    <t>ООО "Тепловая компания"</t>
  </si>
  <si>
    <t>7412013570</t>
  </si>
  <si>
    <t>ООО "Уралсервис"</t>
  </si>
  <si>
    <t>7412013178</t>
  </si>
  <si>
    <t>Поселок Зауральский</t>
  </si>
  <si>
    <t>75619152</t>
  </si>
  <si>
    <t>ООО "ЖилКомСервис"</t>
  </si>
  <si>
    <t>7412009750</t>
  </si>
  <si>
    <t>Поселок Красногорский</t>
  </si>
  <si>
    <t>75619154</t>
  </si>
  <si>
    <t>Красногорское ЛПУ МГ - филиал ООО "Газпром трансгаз Екатеринбург"</t>
  </si>
  <si>
    <t>6608007434</t>
  </si>
  <si>
    <t>ООО "Коммунальная компания"</t>
  </si>
  <si>
    <t>7412011692</t>
  </si>
  <si>
    <t>ООО "Коммунальные сети"</t>
  </si>
  <si>
    <t>7412012382</t>
  </si>
  <si>
    <t>7412015175</t>
  </si>
  <si>
    <t>ООО "Корвет"</t>
  </si>
  <si>
    <t>7412015182</t>
  </si>
  <si>
    <t>Еткульский муниципальный район</t>
  </si>
  <si>
    <t>75620000</t>
  </si>
  <si>
    <t>Белоносовское</t>
  </si>
  <si>
    <t>75620410</t>
  </si>
  <si>
    <t>ООО "Еткульсервис ЖКХ"</t>
  </si>
  <si>
    <t>7430012642</t>
  </si>
  <si>
    <t>743001001</t>
  </si>
  <si>
    <t>Белоусовское</t>
  </si>
  <si>
    <t>75620412</t>
  </si>
  <si>
    <t>Еманжелинское</t>
  </si>
  <si>
    <t>75620420</t>
  </si>
  <si>
    <t>ЗАО "Еманжелинское ДРСУ"</t>
  </si>
  <si>
    <t>7430000781</t>
  </si>
  <si>
    <t>ООО "Сервис-ЧЕПФА"</t>
  </si>
  <si>
    <t>7430014103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</si>
  <si>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</si>
  <si>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</si>
  <si>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</si>
  <si>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</si>
  <si>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</si>
  <si>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</si>
  <si>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ЗАО "Коелгамрамор"</t>
  </si>
  <si>
    <t>7430000076</t>
  </si>
  <si>
    <t>ООО "Коелга - Комфорт"</t>
  </si>
  <si>
    <t>7430013188</t>
  </si>
  <si>
    <t>Лебедевское</t>
  </si>
  <si>
    <t>75620460</t>
  </si>
  <si>
    <t>Новобатуринское</t>
  </si>
  <si>
    <t>75620465</t>
  </si>
  <si>
    <t>ООО "Теплоэнергосистемы"</t>
  </si>
  <si>
    <t>7430013678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</si>
  <si>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</si>
  <si>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</si>
  <si>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</si>
  <si>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</si>
  <si>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</si>
  <si>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</si>
  <si>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Варшавское</t>
  </si>
  <si>
    <t>75623410</t>
  </si>
  <si>
    <t>ООО "ЖКХ "Партнер"</t>
  </si>
  <si>
    <t>7407009810</t>
  </si>
  <si>
    <t>740701001</t>
  </si>
  <si>
    <t>Город Карталы</t>
  </si>
  <si>
    <t>75623101</t>
  </si>
  <si>
    <t>ООО "Агрогазстройкомплекс"</t>
  </si>
  <si>
    <t>7407007010</t>
  </si>
  <si>
    <t>ООО "Карталинский элеватор"</t>
  </si>
  <si>
    <t>7407007651</t>
  </si>
  <si>
    <t>ФГКУ комбинат "Скала" Росрезерва</t>
  </si>
  <si>
    <t>7407000462</t>
  </si>
  <si>
    <t>Еленинское</t>
  </si>
  <si>
    <t>75623420</t>
  </si>
  <si>
    <t>МУП  "ЖКХ" Еленинского сельского поселения</t>
  </si>
  <si>
    <t>7407007972</t>
  </si>
  <si>
    <t>МУП "ЖКХ" Новокаолиновского сельского поселения</t>
  </si>
  <si>
    <t>7407007884</t>
  </si>
  <si>
    <t>ОАО "Новокаолиновый ГОК"</t>
  </si>
  <si>
    <t>7407000127</t>
  </si>
  <si>
    <t>Мичуринское</t>
  </si>
  <si>
    <t>75623425</t>
  </si>
  <si>
    <t>МУП "ЖКХ" Мичуринского сельского поселения</t>
  </si>
  <si>
    <t>7407007940</t>
  </si>
  <si>
    <t>Снежненское</t>
  </si>
  <si>
    <t>75623440</t>
  </si>
  <si>
    <t>ООО "ЖКХ "Гарант плюс"</t>
  </si>
  <si>
    <t>7407010975</t>
  </si>
  <si>
    <t>Каслинский муниципальный район</t>
  </si>
  <si>
    <t>75626000</t>
  </si>
  <si>
    <t>Береговое</t>
  </si>
  <si>
    <t>75626410</t>
  </si>
  <si>
    <t>ООО "Простор"</t>
  </si>
  <si>
    <t>7402009060</t>
  </si>
  <si>
    <t>Булзинское</t>
  </si>
  <si>
    <t>75626415</t>
  </si>
  <si>
    <t>МУП "Булзинский ЭУЖКХ"</t>
  </si>
  <si>
    <t>7402009630</t>
  </si>
  <si>
    <t>Город Касли</t>
  </si>
  <si>
    <t>75626101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</si>
  <si>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</si>
  <si>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</si>
  <si>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</si>
  <si>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</si>
  <si>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</si>
  <si>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ФКУ ИК - 21 ГУФСИН России по Челябинской области</t>
  </si>
  <si>
    <t>7409001535</t>
  </si>
  <si>
    <t>Григорьевское сельское поселение</t>
  </si>
  <si>
    <t>75626425</t>
  </si>
  <si>
    <t>ООО "Полевская пивоварня"</t>
  </si>
  <si>
    <t>6626015526</t>
  </si>
  <si>
    <t>Поселок Вишневогорск</t>
  </si>
  <si>
    <t>75626153</t>
  </si>
  <si>
    <t>ОАО "Вишневогорский горно-обогатительный комбинат"</t>
  </si>
  <si>
    <t>7409000147</t>
  </si>
  <si>
    <t>Тюбукское</t>
  </si>
  <si>
    <t>75626440</t>
  </si>
  <si>
    <t>МУП "Жилищно-коммунальный трест"</t>
  </si>
  <si>
    <t>7402007866</t>
  </si>
  <si>
    <t>ООО "Жилкомсервис"</t>
  </si>
  <si>
    <t>7402009359</t>
  </si>
  <si>
    <t>ООО "Молочный вкус"</t>
  </si>
  <si>
    <t>7409001528</t>
  </si>
  <si>
    <t>Шабуровское</t>
  </si>
  <si>
    <t>75626445</t>
  </si>
  <si>
    <t>МУП ЖКХ "Шабурово"</t>
  </si>
  <si>
    <t>7402012538</t>
  </si>
  <si>
    <t>Катав-Ивановский муниципальный район</t>
  </si>
  <si>
    <t>75629000</t>
  </si>
  <si>
    <t>Город Катав-Ивановск</t>
  </si>
  <si>
    <t>75629101</t>
  </si>
  <si>
    <t>ЗАО "Катавский цемент"</t>
  </si>
  <si>
    <t>7410005573</t>
  </si>
  <si>
    <t>741001001</t>
  </si>
  <si>
    <t>МУП "ТеплоЭнерго"</t>
  </si>
  <si>
    <t>7401011034</t>
  </si>
  <si>
    <t>ООО "Тепловые сети"</t>
  </si>
  <si>
    <t>7457001172</t>
  </si>
  <si>
    <t>Город Юрюзань</t>
  </si>
  <si>
    <t>75629116</t>
  </si>
  <si>
    <t>ООО "Энергосервис"</t>
  </si>
  <si>
    <t>7410006344</t>
  </si>
  <si>
    <t>Лесное</t>
  </si>
  <si>
    <t>75629430</t>
  </si>
  <si>
    <t>Кизильский муниципальный район</t>
  </si>
  <si>
    <t>75632000</t>
  </si>
  <si>
    <t>Гранитное</t>
  </si>
  <si>
    <t>ОАО "Челябоблкоммунэнерго"</t>
  </si>
  <si>
    <t>7447019075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</si>
  <si>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</si>
  <si>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</si>
  <si>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</si>
  <si>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</si>
  <si>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</si>
  <si>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</si>
  <si>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</si>
  <si>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</si>
  <si>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</si>
  <si>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</si>
  <si>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</si>
  <si>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</si>
  <si>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</si>
  <si>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</si>
  <si>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</si>
  <si>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</si>
  <si>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</si>
  <si>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</si>
  <si>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</si>
  <si>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</si>
  <si>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МУП "Тепловые системы"</t>
  </si>
  <si>
    <t>7412011220</t>
  </si>
  <si>
    <t>ООО "Тепловые сети "Дубровка"</t>
  </si>
  <si>
    <t>7412016972</t>
  </si>
  <si>
    <t>ООО "Теплосервис"</t>
  </si>
  <si>
    <t>7412016965</t>
  </si>
  <si>
    <t>ООО "Фабрика Южуралкартон"</t>
  </si>
  <si>
    <t>7452058834</t>
  </si>
  <si>
    <t>Поселок Первомайский</t>
  </si>
  <si>
    <t>75633154</t>
  </si>
  <si>
    <t>МУП "УЖКХ"</t>
  </si>
  <si>
    <t>7412002698</t>
  </si>
  <si>
    <t>ОАО "Асбестоцемент"</t>
  </si>
  <si>
    <t>7412000806</t>
  </si>
  <si>
    <t>Розинское</t>
  </si>
  <si>
    <t>75633156</t>
  </si>
  <si>
    <t>МУП "Розинские тепловые сети"</t>
  </si>
  <si>
    <t>7412011759</t>
  </si>
  <si>
    <t>7412017038</t>
  </si>
  <si>
    <t>Красноармейский муниципальный район</t>
  </si>
  <si>
    <t>75634000</t>
  </si>
  <si>
    <t>Алабугское</t>
  </si>
  <si>
    <t>75634405</t>
  </si>
  <si>
    <t>ООО "ЭСКО"</t>
  </si>
  <si>
    <t>7430013090</t>
  </si>
  <si>
    <t>Березовское</t>
  </si>
  <si>
    <t>75634410</t>
  </si>
  <si>
    <t>МУП "ЖКХ Октябрьское"</t>
  </si>
  <si>
    <t>7430008893</t>
  </si>
  <si>
    <t>ООО "Октябрьское"</t>
  </si>
  <si>
    <t>7430014375</t>
  </si>
  <si>
    <t>Бродокалмакское</t>
  </si>
  <si>
    <t>75634415</t>
  </si>
  <si>
    <t>МУП "ЖКХ Бродокалмакское"</t>
  </si>
  <si>
    <t>7430008950</t>
  </si>
  <si>
    <t>Дубровское</t>
  </si>
  <si>
    <t>75634417</t>
  </si>
  <si>
    <t>ООО "Агрострой-М"</t>
  </si>
  <si>
    <t>7432010513</t>
  </si>
  <si>
    <t>743201001</t>
  </si>
  <si>
    <t>Канашевское</t>
  </si>
  <si>
    <t>75634420</t>
  </si>
  <si>
    <t>ООО "Комсервис"</t>
  </si>
  <si>
    <t>7430013893</t>
  </si>
  <si>
    <t>ООО "Теплосервис-Урал"</t>
  </si>
  <si>
    <t>7448107831</t>
  </si>
  <si>
    <t>Козыревское</t>
  </si>
  <si>
    <t>75634425</t>
  </si>
  <si>
    <t>ООО "Индустрия"</t>
  </si>
  <si>
    <t>7453172184</t>
  </si>
  <si>
    <t>Лазурненское</t>
  </si>
  <si>
    <t>75634430</t>
  </si>
  <si>
    <t>МУП "ЖКХ Лазурное"</t>
  </si>
  <si>
    <t>7430008935</t>
  </si>
  <si>
    <t>ООО "Бродокалмакское ЖКХ"</t>
  </si>
  <si>
    <t>7430014431</t>
  </si>
  <si>
    <t>ООО "Дом-Сервис"</t>
  </si>
  <si>
    <t>7430014390</t>
  </si>
  <si>
    <t>Луговское</t>
  </si>
  <si>
    <t>75634435</t>
  </si>
  <si>
    <t>ООО  "Луговское"</t>
  </si>
  <si>
    <t>7430014382</t>
  </si>
  <si>
    <t>Миасское</t>
  </si>
  <si>
    <t>75634440</t>
  </si>
  <si>
    <t>ООО "Тепло и Сервис"</t>
  </si>
  <si>
    <t>7411020454</t>
  </si>
  <si>
    <t>Озерное</t>
  </si>
  <si>
    <t>75634445</t>
  </si>
  <si>
    <t>Русско-Теченское</t>
  </si>
  <si>
    <t>75634450</t>
  </si>
  <si>
    <t>МУП ЖКХ "Русско-Теченское"</t>
  </si>
  <si>
    <t>7430008910</t>
  </si>
  <si>
    <t>ООО "Русско-Теченское"</t>
  </si>
  <si>
    <t>7430014424</t>
  </si>
  <si>
    <t>Сугоякское</t>
  </si>
  <si>
    <t>75634455</t>
  </si>
  <si>
    <t>МУП "ЖКХ Сугоякское"</t>
  </si>
  <si>
    <t>7430008928</t>
  </si>
  <si>
    <t>Теренкульское</t>
  </si>
  <si>
    <t>75634457</t>
  </si>
  <si>
    <t>МУП "ЖКХ Теренкульское"</t>
  </si>
  <si>
    <t>7430008942</t>
  </si>
  <si>
    <t>Шумовское</t>
  </si>
  <si>
    <t>75634460</t>
  </si>
  <si>
    <t>МУП ЖКХ "Шумовское"</t>
  </si>
  <si>
    <t>7430107220</t>
  </si>
  <si>
    <t>Кунашакский муниципальный район</t>
  </si>
  <si>
    <t>75636000</t>
  </si>
  <si>
    <t>Буринское</t>
  </si>
  <si>
    <t>75636420</t>
  </si>
  <si>
    <t>ООО "Теплотрест"</t>
  </si>
  <si>
    <t>7438027256</t>
  </si>
  <si>
    <t>Кунашакское</t>
  </si>
  <si>
    <t>75636430</t>
  </si>
  <si>
    <t>МУП "Кунашак Сервис"</t>
  </si>
  <si>
    <t>7438018710</t>
  </si>
  <si>
    <t>ООО "Строймастер"</t>
  </si>
  <si>
    <t>7438020162</t>
  </si>
  <si>
    <t>Куяшское</t>
  </si>
  <si>
    <t>75636440</t>
  </si>
  <si>
    <t>Муслюмовское</t>
  </si>
  <si>
    <t>75636450</t>
  </si>
  <si>
    <t>ООО "Стрела"</t>
  </si>
  <si>
    <t>7438022321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</si>
  <si>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</si>
  <si>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</si>
  <si>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</si>
  <si>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</si>
  <si>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</si>
  <si>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</si>
  <si>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7417015891</t>
  </si>
  <si>
    <t>Злоказавское</t>
  </si>
  <si>
    <t>75638411</t>
  </si>
  <si>
    <t>Медведевское</t>
  </si>
  <si>
    <t>75638422</t>
  </si>
  <si>
    <t>Петропавловское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</si>
  <si>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</si>
  <si>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</si>
  <si>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</si>
  <si>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</si>
  <si>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</si>
  <si>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</si>
  <si>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</si>
  <si>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МУП "Арсинское ЖКХ"</t>
  </si>
  <si>
    <t>7435008424</t>
  </si>
  <si>
    <t>743501001</t>
  </si>
  <si>
    <t>Кассельское</t>
  </si>
  <si>
    <t>75642430</t>
  </si>
  <si>
    <t>МУП "Кассельское ЖКХ"</t>
  </si>
  <si>
    <t>7435008400</t>
  </si>
  <si>
    <t>Куликовское</t>
  </si>
  <si>
    <t>75642440</t>
  </si>
  <si>
    <t>7443008435</t>
  </si>
  <si>
    <t>Парижское</t>
  </si>
  <si>
    <t>75642470</t>
  </si>
  <si>
    <t>ООО "Уральская энергия"</t>
  </si>
  <si>
    <t>7447214380</t>
  </si>
  <si>
    <t>744470100</t>
  </si>
  <si>
    <t>Поселок Южный</t>
  </si>
  <si>
    <t>75642154</t>
  </si>
  <si>
    <t>ООО "Коммунальный сервис"</t>
  </si>
  <si>
    <t>7443007583</t>
  </si>
  <si>
    <t>Нязепетровский муниципальный район</t>
  </si>
  <si>
    <t>75644000</t>
  </si>
  <si>
    <t>Город Нязепетровск</t>
  </si>
  <si>
    <t>75644101</t>
  </si>
  <si>
    <t>7451211751</t>
  </si>
  <si>
    <t>7459000872</t>
  </si>
  <si>
    <t>745901001</t>
  </si>
  <si>
    <t>Чебаркульское ОГУП ПРСД</t>
  </si>
  <si>
    <t>7442005431</t>
  </si>
  <si>
    <t>744201001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</si>
  <si>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</si>
  <si>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</si>
  <si>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</si>
  <si>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</si>
  <si>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</si>
  <si>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</si>
  <si>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</si>
  <si>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</si>
  <si>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</si>
  <si>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</si>
  <si>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МУП "Каракульский Жилкомсервис"</t>
  </si>
  <si>
    <t>7430013220</t>
  </si>
  <si>
    <t>Разделена от ("Копейский машиностроительный завод")</t>
  </si>
  <si>
    <t>7411005872</t>
  </si>
  <si>
    <t>Кочердыкское</t>
  </si>
  <si>
    <t>75647415</t>
  </si>
  <si>
    <t>МУП "Октябрьский жилкомцентр"</t>
  </si>
  <si>
    <t>7430012963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</si>
  <si>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</si>
  <si>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</si>
  <si>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</si>
  <si>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</si>
  <si>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</si>
  <si>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</si>
  <si>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</si>
  <si>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</si>
  <si>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</si>
  <si>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</si>
  <si>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Город Пласт</t>
  </si>
  <si>
    <t>75648101</t>
  </si>
  <si>
    <t>ОАО "Южуралзолото Группа Компаний"</t>
  </si>
  <si>
    <t>7424024375</t>
  </si>
  <si>
    <t>ООО "Районная управляющая компания"</t>
  </si>
  <si>
    <t>7424024826</t>
  </si>
  <si>
    <t>7424024424</t>
  </si>
  <si>
    <t>Поселок Локомотивный (ЗАТО)</t>
  </si>
  <si>
    <t>75759000</t>
  </si>
  <si>
    <t>ООО "ПромЭкоГрупп"</t>
  </si>
  <si>
    <t>7446042988</t>
  </si>
  <si>
    <t>Саткинский муниципальный район</t>
  </si>
  <si>
    <t>75649000</t>
  </si>
  <si>
    <t>Айлинское</t>
  </si>
  <si>
    <t>75649411</t>
  </si>
  <si>
    <t>ОАО "Энергосистемы"</t>
  </si>
  <si>
    <t>7417011223</t>
  </si>
  <si>
    <t>ООО "ЖилКоммунСервис" с. Айлино</t>
  </si>
  <si>
    <t>7417020620</t>
  </si>
  <si>
    <t>ООО "МАГ- Энерго"</t>
  </si>
  <si>
    <t>7715360149</t>
  </si>
  <si>
    <t>ООО "Реммонтаж Сервис"</t>
  </si>
  <si>
    <t>7417016937</t>
  </si>
  <si>
    <t>Город Бакал</t>
  </si>
  <si>
    <t>75649103</t>
  </si>
  <si>
    <t>ООО "Урал Энерго Девелопмент"</t>
  </si>
  <si>
    <t>7450075190</t>
  </si>
  <si>
    <t>Город Сатка</t>
  </si>
  <si>
    <t>75649101</t>
  </si>
  <si>
    <t>ЗАО "Саткинский чугуноплавильный завод"</t>
  </si>
  <si>
    <t>7417011047</t>
  </si>
  <si>
    <t>МАУ "Управление по городскому хозяйству"</t>
  </si>
  <si>
    <t>7417019504</t>
  </si>
  <si>
    <t>Товарищество собственников жилья "Западный"</t>
  </si>
  <si>
    <t>7417018645</t>
  </si>
  <si>
    <t>Поселок Бердяуш</t>
  </si>
  <si>
    <t>75649153</t>
  </si>
  <si>
    <t>ОАО "ВРК -3"</t>
  </si>
  <si>
    <t>7708737500</t>
  </si>
  <si>
    <t>770873750</t>
  </si>
  <si>
    <t>ООО "ЖКХ-Бердяуш"</t>
  </si>
  <si>
    <t>7457000027</t>
  </si>
  <si>
    <t>ООО "Коммунальщик"</t>
  </si>
  <si>
    <t>7417016849</t>
  </si>
  <si>
    <t>ООО "ПромЖилсервис"</t>
  </si>
  <si>
    <t>7417019293</t>
  </si>
  <si>
    <t>741702001</t>
  </si>
  <si>
    <t>Поселок Межевой</t>
  </si>
  <si>
    <t>75649158</t>
  </si>
  <si>
    <t>Д/И "Синегорье"</t>
  </si>
  <si>
    <t>7417005188</t>
  </si>
  <si>
    <t>ООО "Коммунальное обеспечение населения и сервис"</t>
  </si>
  <si>
    <t>7417010808</t>
  </si>
  <si>
    <t>Поселок Сулея</t>
  </si>
  <si>
    <t>75649162</t>
  </si>
  <si>
    <t>ООО "ЖКХ" п. Сулея</t>
  </si>
  <si>
    <t>7417018620</t>
  </si>
  <si>
    <t>Романовское сельское поселение</t>
  </si>
  <si>
    <t>75649433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</si>
  <si>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</si>
  <si>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</si>
  <si>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Сосновский муниципальный район</t>
  </si>
  <si>
    <t>75652000</t>
  </si>
  <si>
    <t>Алишевское</t>
  </si>
  <si>
    <t>75652405</t>
  </si>
  <si>
    <t>ООО "Жилищно-эксплуатационная компания" п. Трубный</t>
  </si>
  <si>
    <t>7438021286</t>
  </si>
  <si>
    <t>Архангельское</t>
  </si>
  <si>
    <t>75652406</t>
  </si>
  <si>
    <t>7438021617</t>
  </si>
  <si>
    <t>ООО "Импульс"</t>
  </si>
  <si>
    <t>7438021913</t>
  </si>
  <si>
    <t>Вознесенское</t>
  </si>
  <si>
    <t>75652408</t>
  </si>
  <si>
    <t>ООО "Вознесенское ЖКХ+"</t>
  </si>
  <si>
    <t>7460003148</t>
  </si>
  <si>
    <t>746001001</t>
  </si>
  <si>
    <t>ООО "Инжиниринговая компания" Модернизация коммунальных систем"</t>
  </si>
  <si>
    <t>7460002183</t>
  </si>
  <si>
    <t>Долгодеревенское</t>
  </si>
  <si>
    <t>75652411</t>
  </si>
  <si>
    <t>Администрация сосновского муниципального района</t>
  </si>
  <si>
    <t>7438002100</t>
  </si>
  <si>
    <t>744002001</t>
  </si>
  <si>
    <t>ООО "УК "Партнер"</t>
  </si>
  <si>
    <t>7438029574</t>
  </si>
  <si>
    <t>Есаульское</t>
  </si>
  <si>
    <t>75652415</t>
  </si>
  <si>
    <t>ОАО "Есаульское ремонтно-техническое предприятие"</t>
  </si>
  <si>
    <t>7438001674</t>
  </si>
  <si>
    <t>Краснопольское</t>
  </si>
  <si>
    <t>75652420</t>
  </si>
  <si>
    <t>ООО УК "Красное поле"</t>
  </si>
  <si>
    <t>7438023413</t>
  </si>
  <si>
    <t>Кременкульское</t>
  </si>
  <si>
    <t>75652425</t>
  </si>
  <si>
    <t>МУП "Кременкульские коммунальные системы" п. Кременкуль, п. Садовый</t>
  </si>
  <si>
    <t>7438022709</t>
  </si>
  <si>
    <t>Мирненское</t>
  </si>
  <si>
    <t>75652430</t>
  </si>
  <si>
    <t>ООО "Жил-Сервис"</t>
  </si>
  <si>
    <t>7438022723</t>
  </si>
  <si>
    <t>Поселок Полетаево</t>
  </si>
  <si>
    <t>75652154</t>
  </si>
  <si>
    <t>"Дистанция инженерных сооруженией структурного подразделения Южно-Уральской дирекции инфраструктуры Центральной дирекции инфраструктуры - филиала ОАО ""РЖД""</t>
  </si>
  <si>
    <t>ООО "ТеплоЭнергоМастер"</t>
  </si>
  <si>
    <t>7438020109</t>
  </si>
  <si>
    <t>Рощинское</t>
  </si>
  <si>
    <t>75652435</t>
  </si>
  <si>
    <t>ЗАО "Инженерные сети"</t>
  </si>
  <si>
    <t>7438023149</t>
  </si>
  <si>
    <t>ООО "УралТехцентр"</t>
  </si>
  <si>
    <t>7447158181</t>
  </si>
  <si>
    <t>Саккуловское</t>
  </si>
  <si>
    <t>75652440</t>
  </si>
  <si>
    <t>"ООО ""Теплоэнергосервис" д. Смольное"</t>
  </si>
  <si>
    <t>7448106394</t>
  </si>
  <si>
    <t>ООО "Теченское ЖКХ"</t>
  </si>
  <si>
    <t>7438022681</t>
  </si>
  <si>
    <t>Саргазинское</t>
  </si>
  <si>
    <t>75652445</t>
  </si>
  <si>
    <t>ОАО "Челябинское" по племенной работе</t>
  </si>
  <si>
    <t>7438018244</t>
  </si>
  <si>
    <t>ООО УК "АККТиВ"</t>
  </si>
  <si>
    <t>7460003733</t>
  </si>
  <si>
    <t>Солнечное</t>
  </si>
  <si>
    <t>75652450</t>
  </si>
  <si>
    <t>ООО ПЖСК "Эк. Дом"</t>
  </si>
  <si>
    <t>7438029704</t>
  </si>
  <si>
    <t>Теченское</t>
  </si>
  <si>
    <t>75652452</t>
  </si>
  <si>
    <t>Томинское</t>
  </si>
  <si>
    <t>75652455</t>
  </si>
  <si>
    <t>ООО "Здоровый дух"</t>
  </si>
  <si>
    <t>7438017297</t>
  </si>
  <si>
    <t>Троицкий муниципальный район</t>
  </si>
  <si>
    <t>75654000</t>
  </si>
  <si>
    <t>Белозерское</t>
  </si>
  <si>
    <t>75654405</t>
  </si>
  <si>
    <t>ООО "Белозерское ЖКХ № 2"</t>
  </si>
  <si>
    <t>7418019000</t>
  </si>
  <si>
    <t>Бобровское</t>
  </si>
  <si>
    <t>75654410</t>
  </si>
  <si>
    <t>ООО "Коммунальщик-Бобровка"</t>
  </si>
  <si>
    <t>7418018493</t>
  </si>
  <si>
    <t>Дробышевское</t>
  </si>
  <si>
    <t>75654415</t>
  </si>
  <si>
    <t>ООО "Строительство, монтаж, наладка, ремонт"</t>
  </si>
  <si>
    <t>7418020220</t>
  </si>
  <si>
    <t>Карсинское</t>
  </si>
  <si>
    <t>75654422</t>
  </si>
  <si>
    <t>ООО "Карсинское ЖКХ"</t>
  </si>
  <si>
    <t>7418019120</t>
  </si>
  <si>
    <t>Ключевское</t>
  </si>
  <si>
    <t>75654425</t>
  </si>
  <si>
    <t>ООО "Новые коммунальные системы - Троицк"</t>
  </si>
  <si>
    <t>7418013142</t>
  </si>
  <si>
    <t>Клястицкое</t>
  </si>
  <si>
    <t>75654430</t>
  </si>
  <si>
    <t>ФГКУ Комбинат "Уральский" Росрезерва</t>
  </si>
  <si>
    <t>7439004653</t>
  </si>
  <si>
    <t>743901001</t>
  </si>
  <si>
    <t>Кособродское</t>
  </si>
  <si>
    <t>75654435</t>
  </si>
  <si>
    <t>ООО "Целинное ЖКХ"</t>
  </si>
  <si>
    <t>7418018422</t>
  </si>
  <si>
    <t>Нижнесанарское</t>
  </si>
  <si>
    <t>75654440</t>
  </si>
  <si>
    <t>ООО "Роса"</t>
  </si>
  <si>
    <t>7418017080</t>
  </si>
  <si>
    <t>ООО "СПМК-17"</t>
  </si>
  <si>
    <t>7422043157</t>
  </si>
  <si>
    <t>ППиСП "Нижне-Санарское</t>
  </si>
  <si>
    <t>7439009242</t>
  </si>
  <si>
    <t>Песчанское</t>
  </si>
  <si>
    <t>75654445</t>
  </si>
  <si>
    <t>ООО "Песчановское ЖКХ"</t>
  </si>
  <si>
    <t>7418020397</t>
  </si>
  <si>
    <t>Родниковское</t>
  </si>
  <si>
    <t>75654450</t>
  </si>
  <si>
    <t>ООО "Родниковское ЖКХ"</t>
  </si>
  <si>
    <t>7418018430</t>
  </si>
  <si>
    <t>Троицко-Совхозное</t>
  </si>
  <si>
    <t>75654460</t>
  </si>
  <si>
    <t>МУП Скалистское ЖКХ "Троицко-совхозное сельское поселение"</t>
  </si>
  <si>
    <t>7418019930</t>
  </si>
  <si>
    <t>Яснополянское</t>
  </si>
  <si>
    <t>75654465</t>
  </si>
  <si>
    <t>МУП "ЖКХ п. Ясные Поляны"</t>
  </si>
  <si>
    <t>7418016383</t>
  </si>
  <si>
    <t>Увельский муниципальный район</t>
  </si>
  <si>
    <t>75655000</t>
  </si>
  <si>
    <t>Каменское</t>
  </si>
  <si>
    <t>75655411</t>
  </si>
  <si>
    <t>ООО "Каменское ЖКХ"</t>
  </si>
  <si>
    <t>7424028436</t>
  </si>
  <si>
    <t>Кичигинское</t>
  </si>
  <si>
    <t>75655422</t>
  </si>
  <si>
    <t>МУП "Кичигинское ЖКХ"</t>
  </si>
  <si>
    <t>7424025883</t>
  </si>
  <si>
    <t>ООО "Кичигинский горно-обогатительный комбинат "Кварц"</t>
  </si>
  <si>
    <t>7424028010</t>
  </si>
  <si>
    <t>Красносельское</t>
  </si>
  <si>
    <t>75655433</t>
  </si>
  <si>
    <t>ООО "Красносельское ЖКХ"</t>
  </si>
  <si>
    <t>7424028370</t>
  </si>
  <si>
    <t>Мордвиновское</t>
  </si>
  <si>
    <t>75655438</t>
  </si>
  <si>
    <t>ООО "Мордвиновское ЖКХ"</t>
  </si>
  <si>
    <t>7424028450</t>
  </si>
  <si>
    <t>Петровское</t>
  </si>
  <si>
    <t>75655444</t>
  </si>
  <si>
    <t>ООО "Петровское ЖКХ"</t>
  </si>
  <si>
    <t>7424028404</t>
  </si>
  <si>
    <t>Половинское</t>
  </si>
  <si>
    <t>75655455</t>
  </si>
  <si>
    <t>ООО "Половинское ЖКХ"</t>
  </si>
  <si>
    <t>7424028443</t>
  </si>
  <si>
    <t>Рождественское</t>
  </si>
  <si>
    <t>75655466</t>
  </si>
  <si>
    <t>ООО "Рождественское ЖКХ"</t>
  </si>
  <si>
    <t>7424028468</t>
  </si>
  <si>
    <t>Увельское</t>
  </si>
  <si>
    <t>75655472</t>
  </si>
  <si>
    <t>ЗАО КХП "Злак"</t>
  </si>
  <si>
    <t>7440000090</t>
  </si>
  <si>
    <t>744001001</t>
  </si>
  <si>
    <t>ЗАО работников "Народное предприятие "Челябинское рудоуправление"</t>
  </si>
  <si>
    <t>7440000163</t>
  </si>
  <si>
    <t>МУП "Коммунальные услуги"</t>
  </si>
  <si>
    <t>7424024135</t>
  </si>
  <si>
    <t>ООО "Пром-тепло"</t>
  </si>
  <si>
    <t>7424028429</t>
  </si>
  <si>
    <t>ООО "Теплоснаб"</t>
  </si>
  <si>
    <t>7424028387</t>
  </si>
  <si>
    <t>Хомутининское</t>
  </si>
  <si>
    <t>75655477</t>
  </si>
  <si>
    <t>ОАО "Санаторий Урал"</t>
  </si>
  <si>
    <t>7440001262</t>
  </si>
  <si>
    <t>ООО "Факел"</t>
  </si>
  <si>
    <t>7424028394</t>
  </si>
  <si>
    <t>Хуторское</t>
  </si>
  <si>
    <t>75655488</t>
  </si>
  <si>
    <t>ООО "Хуторское ЖКХ"</t>
  </si>
  <si>
    <t>7424028482</t>
  </si>
  <si>
    <t>Уйский муниципальный район</t>
  </si>
  <si>
    <t>75656000</t>
  </si>
  <si>
    <t>Аминевское</t>
  </si>
  <si>
    <t>75656411</t>
  </si>
  <si>
    <t>ООО "Перспектива"</t>
  </si>
  <si>
    <t>7420015443</t>
  </si>
  <si>
    <t>ООО "ЭкоТехнологии"</t>
  </si>
  <si>
    <t>7453060346</t>
  </si>
  <si>
    <t>Беловское</t>
  </si>
  <si>
    <t>75656422</t>
  </si>
  <si>
    <t>ООО "Ремонтник"</t>
  </si>
  <si>
    <t>7420012555</t>
  </si>
  <si>
    <t>Вандышевское</t>
  </si>
  <si>
    <t>75656433</t>
  </si>
  <si>
    <t>Кидышевское</t>
  </si>
  <si>
    <t>75656444</t>
  </si>
  <si>
    <t>МУП "Кидышевская котельная и тепловые сети"</t>
  </si>
  <si>
    <t>7420010780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</si>
  <si>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</si>
  <si>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</si>
  <si>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</si>
  <si>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</si>
  <si>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</si>
  <si>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</si>
  <si>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</si>
  <si>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</si>
  <si>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</si>
  <si>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</si>
  <si>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</si>
  <si>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</si>
  <si>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</si>
  <si>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</si>
  <si>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</si>
  <si>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</si>
  <si>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</si>
  <si>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ООО "Жилкомус-Бишкиль"</t>
  </si>
  <si>
    <t>7420009136</t>
  </si>
  <si>
    <t>Варламовское</t>
  </si>
  <si>
    <t>75657415</t>
  </si>
  <si>
    <t>ООО "Варламовское"</t>
  </si>
  <si>
    <t>7420014048</t>
  </si>
  <si>
    <t>Кундравинское</t>
  </si>
  <si>
    <t>75657425</t>
  </si>
  <si>
    <t>ООО "Кундравинское"</t>
  </si>
  <si>
    <t>7420014721</t>
  </si>
  <si>
    <t>ООО "Сарафановское"</t>
  </si>
  <si>
    <t>7420014739</t>
  </si>
  <si>
    <t>Непряхинское</t>
  </si>
  <si>
    <t>75657440</t>
  </si>
  <si>
    <t>ООО "Жилищный сервис"</t>
  </si>
  <si>
    <t>7420002363</t>
  </si>
  <si>
    <t>Сарафановское</t>
  </si>
  <si>
    <t>75657450</t>
  </si>
  <si>
    <t>ООО "КвадроИнвест"</t>
  </si>
  <si>
    <t>7420010808</t>
  </si>
  <si>
    <t>Тимирязевское</t>
  </si>
  <si>
    <t>75657455</t>
  </si>
  <si>
    <t>ООО "Теплоком"</t>
  </si>
  <si>
    <t>7420009143</t>
  </si>
  <si>
    <t>Травниковское</t>
  </si>
  <si>
    <t>75657460</t>
  </si>
  <si>
    <t>ООО "Жилкомус-Травники"</t>
  </si>
  <si>
    <t>7420013799</t>
  </si>
  <si>
    <t>Филимоновское</t>
  </si>
  <si>
    <t>75657470</t>
  </si>
  <si>
    <t>ООО "Филимоново"</t>
  </si>
  <si>
    <t>7420016461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</si>
  <si>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</si>
  <si>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</si>
  <si>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</si>
  <si>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</si>
  <si>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</si>
  <si>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</si>
  <si>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ООО "Атлант"</t>
  </si>
  <si>
    <t>7443007840</t>
  </si>
  <si>
    <t>Калиновское</t>
  </si>
  <si>
    <t>75659430</t>
  </si>
  <si>
    <t>Новоукраинское</t>
  </si>
  <si>
    <t>75659440</t>
  </si>
  <si>
    <t>ООО "ПТФ "Компания Элва"</t>
  </si>
  <si>
    <t>7443006815</t>
  </si>
  <si>
    <t>Тарасовское</t>
  </si>
  <si>
    <t>75659445</t>
  </si>
  <si>
    <t>Тарутинское</t>
  </si>
  <si>
    <t>75659450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</si>
  <si>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</si>
  <si>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</si>
  <si>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</si>
  <si>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</si>
  <si>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</si>
  <si>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</si>
  <si>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75701000</t>
  </si>
  <si>
    <t>ОАО "ГТ-ТЭЦ Энерго"</t>
  </si>
  <si>
    <t>7703311228</t>
  </si>
  <si>
    <t>777030100</t>
  </si>
  <si>
    <t>770301001</t>
  </si>
  <si>
    <t>ООО "МЕЧЕЛ-ЭНЕРГО"</t>
  </si>
  <si>
    <t>771401001</t>
  </si>
  <si>
    <t>Общество с ограниченной ответственностью "Газпром трансгаз Екатеринбург", г.Екатеринбург</t>
  </si>
  <si>
    <t>997250001</t>
  </si>
  <si>
    <t>Общество с ограниченной ответственностью "Уралкотел", г.Екатеринбург</t>
  </si>
  <si>
    <t>6658369655</t>
  </si>
  <si>
    <t>665801001</t>
  </si>
  <si>
    <t>Дата последнего обновления реестра организаций: 07.02.2013 16:19:30</t>
  </si>
  <si>
    <t>Яраткуловское</t>
  </si>
  <si>
    <t>75606498</t>
  </si>
  <si>
    <t>Алексеевское</t>
  </si>
  <si>
    <t>75614405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</si>
  <si>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</si>
  <si>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</si>
  <si>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</si>
  <si>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</si>
  <si>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</si>
  <si>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</si>
  <si>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</si>
  <si>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</si>
  <si>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</si>
  <si>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</si>
  <si>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</si>
  <si>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</si>
  <si>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</si>
  <si>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</si>
  <si>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</si>
  <si>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</si>
  <si>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</si>
  <si>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</si>
  <si>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</si>
  <si>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</si>
  <si>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Бабарыкинское</t>
  </si>
  <si>
    <t>75617411</t>
  </si>
  <si>
    <t>Город Верхнеуральск</t>
  </si>
  <si>
    <t>75617101</t>
  </si>
  <si>
    <t>Краснинское</t>
  </si>
  <si>
    <t>75617444</t>
  </si>
  <si>
    <t>75617455</t>
  </si>
  <si>
    <t>Форштадское</t>
  </si>
  <si>
    <t>75617488</t>
  </si>
  <si>
    <t>Анненское</t>
  </si>
  <si>
    <t>75623405</t>
  </si>
  <si>
    <t>Великопетровское</t>
  </si>
  <si>
    <t>75623415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</si>
  <si>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</si>
  <si>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</si>
  <si>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</si>
  <si>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</si>
  <si>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</si>
  <si>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</si>
  <si>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</si>
  <si>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</si>
  <si>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</si>
  <si>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</si>
  <si>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</si>
  <si>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</si>
  <si>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Воздвиженское сельское поселение</t>
  </si>
  <si>
    <t>75626420</t>
  </si>
  <si>
    <t>Маукское</t>
  </si>
  <si>
    <t>75626430</t>
  </si>
  <si>
    <t>Новоершовское</t>
  </si>
  <si>
    <t>75632456</t>
  </si>
  <si>
    <t>Путь Октября</t>
  </si>
  <si>
    <t>75632480</t>
  </si>
  <si>
    <t>Баландинское</t>
  </si>
  <si>
    <t>75634408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</si>
  <si>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</si>
  <si>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</si>
  <si>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</si>
  <si>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</si>
  <si>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</si>
  <si>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</si>
  <si>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Балканское</t>
  </si>
  <si>
    <t>75642420</t>
  </si>
  <si>
    <t>Нагайбакское</t>
  </si>
  <si>
    <t>75642450</t>
  </si>
  <si>
    <t>Остроленское</t>
  </si>
  <si>
    <t>75642460</t>
  </si>
  <si>
    <t>Переселенческое</t>
  </si>
  <si>
    <t>75642480</t>
  </si>
  <si>
    <t>Фершампенуазское</t>
  </si>
  <si>
    <t>75642490</t>
  </si>
  <si>
    <t>Борисовское</t>
  </si>
  <si>
    <t>75648403</t>
  </si>
  <si>
    <t>Демаринское</t>
  </si>
  <si>
    <t>75648406</t>
  </si>
  <si>
    <t>Кочкарское</t>
  </si>
  <si>
    <t>75648409</t>
  </si>
  <si>
    <t>Степнинское</t>
  </si>
  <si>
    <t>75648420</t>
  </si>
  <si>
    <t>Новомирское</t>
  </si>
  <si>
    <t>75654443</t>
  </si>
  <si>
    <t>Чернореченское</t>
  </si>
  <si>
    <t>75654462</t>
  </si>
  <si>
    <t>Шантаринское</t>
  </si>
  <si>
    <t>75654463</t>
  </si>
  <si>
    <t>Светловское</t>
  </si>
  <si>
    <t>75659420</t>
  </si>
  <si>
    <t>Углицкое</t>
  </si>
  <si>
    <t>75659460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</si>
  <si>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</si>
  <si>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</si>
  <si>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</si>
  <si>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</si>
  <si>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</si>
  <si>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</si>
  <si>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</si>
  <si>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</si>
  <si>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</si>
  <si>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</si>
  <si>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</si>
  <si>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</si>
  <si>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</si>
  <si>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</si>
  <si>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</si>
  <si>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</si>
  <si>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</si>
  <si>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</si>
  <si>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</si>
  <si>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</si>
  <si>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</si>
  <si>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</si>
  <si>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</si>
  <si>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</si>
  <si>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</si>
  <si>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</si>
  <si>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</si>
  <si>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</si>
  <si>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</si>
  <si>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</si>
  <si>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</si>
  <si>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</si>
  <si>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</si>
  <si>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</si>
  <si>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</si>
  <si>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</si>
  <si>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</si>
  <si>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</si>
  <si>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</si>
  <si>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</si>
  <si>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</si>
  <si>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</si>
  <si>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</si>
  <si>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</si>
  <si>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На сайте регулирующего органа</t>
  </si>
  <si>
    <t>a</t>
  </si>
  <si>
    <t>01.01.2013</t>
  </si>
  <si>
    <t>31.12.2013</t>
  </si>
  <si>
    <t>Передача тепловой энергии от ОАО"Фортум", производство и передача тепловой энергии модульной котельной и котельной п.Метлино</t>
  </si>
  <si>
    <t>Дата последнего обновления реестра МР/МО: 07.02.2013 16:22:13</t>
  </si>
  <si>
    <t>456785, г.Озерск, Челябинская обл., ул. Матросова 44</t>
  </si>
  <si>
    <t>ы</t>
  </si>
  <si>
    <t>Тепловая энергия, вырабатываемая Аргаэшской ТЭЦ ОАО "Фортум", котельной поселка Метлино, модульной котельной и поставляемой ММПКХ потребителям ОГО</t>
  </si>
  <si>
    <t>25.12.2012</t>
  </si>
  <si>
    <t>56/4</t>
  </si>
  <si>
    <t>Государственный комитет "Единый тарифный орган Челябинской области"</t>
  </si>
  <si>
    <t>www.tarif74.ru</t>
  </si>
  <si>
    <t>30.06.2013</t>
  </si>
  <si>
    <t>01.07.2013</t>
  </si>
  <si>
    <t>2/8/2013  8:22:49 AM</t>
  </si>
  <si>
    <t>2/8/2013  8:22:51 AM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</si>
</sst>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65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7"/>
      <color indexed="12"/>
      <name val="Wingdings"/>
      <charset val="2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</borders>
  <cellStyleXfs count="84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48" fillId="0" borderId="0"/>
    <xf numFmtId="0" fontId="17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23" fillId="0" borderId="0"/>
    <xf numFmtId="0" fontId="14" fillId="0" borderId="0"/>
    <xf numFmtId="0" fontId="17" fillId="0" borderId="0"/>
    <xf numFmtId="0" fontId="1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49" fillId="0" borderId="0" applyNumberFormat="0" applyFill="0" applyBorder="0" applyAlignment="0" applyProtection="0"/>
    <xf numFmtId="0" fontId="50" fillId="0" borderId="79" applyNumberFormat="0" applyFill="0" applyAlignment="0" applyProtection="0"/>
    <xf numFmtId="0" fontId="51" fillId="0" borderId="80" applyNumberFormat="0" applyFill="0" applyAlignment="0" applyProtection="0"/>
    <xf numFmtId="0" fontId="52" fillId="0" borderId="81" applyNumberFormat="0" applyFill="0" applyAlignment="0" applyProtection="0"/>
    <xf numFmtId="0" fontId="5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82" applyNumberFormat="0" applyAlignment="0" applyProtection="0"/>
    <xf numFmtId="0" fontId="57" fillId="19" borderId="83" applyNumberFormat="0" applyAlignment="0" applyProtection="0"/>
    <xf numFmtId="0" fontId="58" fillId="0" borderId="84" applyNumberFormat="0" applyFill="0" applyAlignment="0" applyProtection="0"/>
    <xf numFmtId="0" fontId="59" fillId="20" borderId="85" applyNumberFormat="0" applyAlignment="0" applyProtection="0"/>
    <xf numFmtId="0" fontId="60" fillId="0" borderId="0" applyNumberFormat="0" applyFill="0" applyBorder="0" applyAlignment="0" applyProtection="0"/>
    <xf numFmtId="0" fontId="5" fillId="21" borderId="86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87" applyNumberFormat="0" applyFill="0" applyAlignment="0" applyProtection="0"/>
    <xf numFmtId="0" fontId="63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63" fillId="45" borderId="0" applyNumberFormat="0" applyBorder="0" applyAlignment="0" applyProtection="0"/>
  </cellStyleXfs>
  <cellXfs count="403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28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8" applyNumberFormat="1" applyFont="1" applyAlignment="1" applyProtection="1">
      <alignment horizontal="center" vertical="center" wrapText="1"/>
    </xf>
    <xf numFmtId="49" fontId="16" fillId="0" borderId="0" xfId="28" applyNumberFormat="1" applyFont="1" applyAlignment="1" applyProtection="1">
      <alignment vertical="center" wrapText="1"/>
    </xf>
    <xf numFmtId="49" fontId="19" fillId="0" borderId="0" xfId="28" applyNumberFormat="1" applyFont="1" applyAlignment="1" applyProtection="1">
      <alignment horizontal="center" vertical="center" wrapText="1"/>
    </xf>
    <xf numFmtId="49" fontId="19" fillId="0" borderId="0" xfId="28" applyNumberFormat="1" applyFont="1" applyAlignment="1" applyProtection="1">
      <alignment vertical="center" wrapText="1"/>
    </xf>
    <xf numFmtId="49" fontId="20" fillId="0" borderId="0" xfId="28" applyNumberFormat="1" applyFont="1" applyAlignment="1" applyProtection="1">
      <alignment vertical="center" wrapText="1"/>
    </xf>
    <xf numFmtId="49" fontId="19" fillId="0" borderId="0" xfId="28" applyNumberFormat="1" applyFont="1" applyAlignment="1" applyProtection="1">
      <alignment horizontal="left" vertical="center" wrapText="1"/>
    </xf>
    <xf numFmtId="49" fontId="12" fillId="3" borderId="4" xfId="28" applyNumberFormat="1" applyFont="1" applyFill="1" applyBorder="1" applyAlignment="1" applyProtection="1">
      <alignment horizontal="center" vertical="center" wrapText="1"/>
    </xf>
    <xf numFmtId="49" fontId="16" fillId="3" borderId="5" xfId="28" applyNumberFormat="1" applyFont="1" applyFill="1" applyBorder="1" applyAlignment="1" applyProtection="1">
      <alignment vertical="center" wrapText="1"/>
    </xf>
    <xf numFmtId="49" fontId="16" fillId="3" borderId="6" xfId="28" applyNumberFormat="1" applyFont="1" applyFill="1" applyBorder="1" applyAlignment="1" applyProtection="1">
      <alignment vertical="center" wrapText="1"/>
    </xf>
    <xf numFmtId="49" fontId="12" fillId="3" borderId="2" xfId="28" applyNumberFormat="1" applyFont="1" applyFill="1" applyBorder="1" applyAlignment="1" applyProtection="1">
      <alignment horizontal="center" vertical="center" wrapText="1"/>
    </xf>
    <xf numFmtId="49" fontId="16" fillId="3" borderId="7" xfId="28" applyNumberFormat="1" applyFont="1" applyFill="1" applyBorder="1" applyAlignment="1" applyProtection="1">
      <alignment vertical="center" wrapText="1"/>
    </xf>
    <xf numFmtId="49" fontId="16" fillId="3" borderId="0" xfId="28" applyNumberFormat="1" applyFont="1" applyFill="1" applyBorder="1" applyAlignment="1" applyProtection="1">
      <alignment vertical="center" wrapText="1"/>
    </xf>
    <xf numFmtId="49" fontId="16" fillId="3" borderId="8" xfId="28" applyNumberFormat="1" applyFont="1" applyFill="1" applyBorder="1" applyAlignment="1" applyProtection="1">
      <alignment horizontal="center" vertical="center" wrapText="1"/>
    </xf>
    <xf numFmtId="49" fontId="16" fillId="3" borderId="9" xfId="28" applyNumberFormat="1" applyFont="1" applyFill="1" applyBorder="1" applyAlignment="1" applyProtection="1">
      <alignment vertical="center" wrapText="1"/>
    </xf>
    <xf numFmtId="49" fontId="10" fillId="3" borderId="9" xfId="28" applyNumberFormat="1" applyFont="1" applyFill="1" applyBorder="1" applyAlignment="1" applyProtection="1">
      <alignment vertical="center" wrapText="1"/>
    </xf>
    <xf numFmtId="49" fontId="10" fillId="0" borderId="0" xfId="28" applyNumberFormat="1" applyFont="1" applyAlignment="1" applyProtection="1">
      <alignment vertical="center" wrapText="1"/>
    </xf>
    <xf numFmtId="49" fontId="10" fillId="0" borderId="9" xfId="28" applyNumberFormat="1" applyFont="1" applyBorder="1" applyAlignment="1" applyProtection="1">
      <alignment horizontal="center" vertical="center" wrapText="1"/>
    </xf>
    <xf numFmtId="49" fontId="16" fillId="3" borderId="10" xfId="28" applyNumberFormat="1" applyFont="1" applyFill="1" applyBorder="1" applyAlignment="1" applyProtection="1">
      <alignment horizontal="center" vertical="center" wrapText="1"/>
    </xf>
    <xf numFmtId="49" fontId="16" fillId="3" borderId="11" xfId="28" applyNumberFormat="1" applyFont="1" applyFill="1" applyBorder="1" applyAlignment="1" applyProtection="1">
      <alignment vertical="center" wrapText="1"/>
    </xf>
    <xf numFmtId="49" fontId="10" fillId="0" borderId="9" xfId="28" applyNumberFormat="1" applyFont="1" applyBorder="1" applyAlignment="1" applyProtection="1">
      <alignment vertical="center" wrapText="1"/>
    </xf>
    <xf numFmtId="49" fontId="10" fillId="0" borderId="11" xfId="28" applyNumberFormat="1" applyFont="1" applyBorder="1" applyAlignment="1" applyProtection="1">
      <alignment vertical="center" wrapText="1"/>
    </xf>
    <xf numFmtId="49" fontId="16" fillId="0" borderId="0" xfId="28" applyNumberFormat="1" applyFont="1" applyBorder="1" applyAlignment="1" applyProtection="1">
      <alignment vertical="center" wrapText="1"/>
    </xf>
    <xf numFmtId="49" fontId="16" fillId="3" borderId="12" xfId="28" applyNumberFormat="1" applyFont="1" applyFill="1" applyBorder="1" applyAlignment="1" applyProtection="1">
      <alignment horizontal="center" vertical="center" wrapText="1"/>
    </xf>
    <xf numFmtId="49" fontId="10" fillId="0" borderId="13" xfId="28" applyNumberFormat="1" applyFont="1" applyBorder="1" applyAlignment="1" applyProtection="1">
      <alignment vertical="center" wrapText="1"/>
    </xf>
    <xf numFmtId="49" fontId="16" fillId="3" borderId="14" xfId="28" applyNumberFormat="1" applyFont="1" applyFill="1" applyBorder="1" applyAlignment="1" applyProtection="1">
      <alignment horizontal="center" vertical="center" wrapText="1"/>
    </xf>
    <xf numFmtId="49" fontId="21" fillId="0" borderId="15" xfId="28" applyNumberFormat="1" applyFont="1" applyBorder="1" applyAlignment="1" applyProtection="1">
      <alignment horizontal="center" vertical="center" wrapText="1"/>
    </xf>
    <xf numFmtId="49" fontId="7" fillId="0" borderId="15" xfId="28" applyNumberFormat="1" applyFont="1" applyBorder="1" applyAlignment="1" applyProtection="1">
      <alignment horizontal="center" vertical="center" wrapText="1"/>
    </xf>
    <xf numFmtId="49" fontId="10" fillId="0" borderId="8" xfId="28" applyNumberFormat="1" applyFont="1" applyBorder="1" applyAlignment="1" applyProtection="1">
      <alignment vertical="center" wrapText="1"/>
    </xf>
    <xf numFmtId="49" fontId="16" fillId="3" borderId="9" xfId="28" applyNumberFormat="1" applyFont="1" applyFill="1" applyBorder="1" applyAlignment="1" applyProtection="1">
      <alignment horizontal="center" vertical="center" wrapText="1"/>
    </xf>
    <xf numFmtId="49" fontId="12" fillId="3" borderId="16" xfId="28" applyNumberFormat="1" applyFont="1" applyFill="1" applyBorder="1" applyAlignment="1" applyProtection="1">
      <alignment horizontal="center" vertical="center" wrapText="1"/>
    </xf>
    <xf numFmtId="49" fontId="16" fillId="3" borderId="17" xfId="28" applyNumberFormat="1" applyFont="1" applyFill="1" applyBorder="1" applyAlignment="1" applyProtection="1">
      <alignment vertical="center" wrapText="1"/>
    </xf>
    <xf numFmtId="49" fontId="16" fillId="3" borderId="18" xfId="28" applyNumberFormat="1" applyFont="1" applyFill="1" applyBorder="1" applyAlignment="1" applyProtection="1">
      <alignment vertical="center" wrapText="1"/>
    </xf>
    <xf numFmtId="0" fontId="7" fillId="5" borderId="9" xfId="43" applyFont="1" applyFill="1" applyBorder="1" applyAlignment="1" applyProtection="1">
      <alignment horizontal="center" vertical="center"/>
    </xf>
    <xf numFmtId="49" fontId="5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8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7" applyNumberFormat="1" applyFont="1" applyProtection="1">
      <alignment vertical="top"/>
    </xf>
    <xf numFmtId="0" fontId="12" fillId="0" borderId="0" xfId="22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0" applyFont="1" applyFill="1" applyAlignment="1" applyProtection="1">
      <alignment vertical="center" wrapText="1"/>
    </xf>
    <xf numFmtId="0" fontId="12" fillId="0" borderId="0" xfId="30" applyFont="1" applyFill="1" applyAlignment="1" applyProtection="1">
      <alignment horizontal="left" vertical="center" wrapText="1"/>
    </xf>
    <xf numFmtId="0" fontId="12" fillId="0" borderId="0" xfId="30" applyFont="1" applyAlignment="1" applyProtection="1">
      <alignment vertical="center" wrapText="1"/>
    </xf>
    <xf numFmtId="0" fontId="12" fillId="0" borderId="0" xfId="30" applyFont="1" applyAlignment="1" applyProtection="1">
      <alignment horizontal="center" vertical="center" wrapText="1"/>
    </xf>
    <xf numFmtId="0" fontId="5" fillId="0" borderId="0" xfId="30" applyFont="1" applyAlignment="1" applyProtection="1">
      <alignment vertical="center" wrapText="1"/>
    </xf>
    <xf numFmtId="14" fontId="12" fillId="0" borderId="0" xfId="41" applyNumberFormat="1" applyFont="1" applyFill="1" applyBorder="1" applyAlignment="1" applyProtection="1">
      <alignment horizontal="center" vertical="center" wrapText="1"/>
    </xf>
    <xf numFmtId="0" fontId="12" fillId="3" borderId="0" xfId="41" applyNumberFormat="1" applyFont="1" applyFill="1" applyBorder="1" applyAlignment="1" applyProtection="1">
      <alignment horizontal="center" vertical="center" wrapText="1"/>
    </xf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6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0" applyFont="1" applyFill="1" applyBorder="1" applyAlignment="1" applyProtection="1">
      <alignment vertical="center" wrapText="1"/>
    </xf>
    <xf numFmtId="0" fontId="5" fillId="3" borderId="0" xfId="30" applyFont="1" applyFill="1" applyBorder="1" applyAlignment="1" applyProtection="1">
      <alignment vertical="center" wrapText="1"/>
    </xf>
    <xf numFmtId="0" fontId="5" fillId="0" borderId="0" xfId="30" applyFont="1" applyBorder="1" applyAlignment="1" applyProtection="1">
      <alignment vertical="center" wrapText="1"/>
    </xf>
    <xf numFmtId="0" fontId="5" fillId="3" borderId="0" xfId="34" applyFont="1" applyFill="1" applyBorder="1" applyAlignment="1" applyProtection="1">
      <alignment vertical="center" wrapText="1"/>
    </xf>
    <xf numFmtId="0" fontId="5" fillId="3" borderId="0" xfId="34" applyFont="1" applyFill="1" applyBorder="1" applyAlignment="1" applyProtection="1">
      <alignment horizontal="center" vertical="center" wrapText="1"/>
    </xf>
    <xf numFmtId="0" fontId="5" fillId="3" borderId="0" xfId="41" applyNumberFormat="1" applyFont="1" applyFill="1" applyBorder="1" applyAlignment="1" applyProtection="1">
      <alignment horizontal="center" vertical="center" wrapText="1"/>
    </xf>
    <xf numFmtId="0" fontId="5" fillId="0" borderId="0" xfId="30" applyFont="1" applyFill="1" applyAlignment="1" applyProtection="1">
      <alignment vertical="center" wrapText="1"/>
    </xf>
    <xf numFmtId="49" fontId="12" fillId="0" borderId="0" xfId="41" applyNumberFormat="1" applyFont="1" applyAlignment="1" applyProtection="1">
      <alignment horizontal="center" vertical="center" wrapText="1"/>
    </xf>
    <xf numFmtId="49" fontId="12" fillId="0" borderId="0" xfId="41" applyNumberFormat="1" applyFont="1" applyAlignment="1" applyProtection="1">
      <alignment horizontal="center" vertical="center"/>
    </xf>
    <xf numFmtId="0" fontId="24" fillId="3" borderId="0" xfId="34" applyFont="1" applyFill="1" applyBorder="1" applyAlignment="1" applyProtection="1">
      <alignment vertical="center" wrapText="1"/>
    </xf>
    <xf numFmtId="0" fontId="5" fillId="0" borderId="0" xfId="30" applyFont="1" applyAlignment="1" applyProtection="1">
      <alignment horizontal="center" vertical="center" wrapText="1"/>
    </xf>
    <xf numFmtId="0" fontId="0" fillId="0" borderId="0" xfId="34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29" applyFont="1" applyAlignment="1" applyProtection="1">
      <alignment horizontal="center" vertical="center" wrapText="1"/>
    </xf>
    <xf numFmtId="49" fontId="5" fillId="0" borderId="0" xfId="29" applyFont="1" applyAlignment="1" applyProtection="1">
      <alignment vertical="center" wrapText="1"/>
    </xf>
    <xf numFmtId="49" fontId="5" fillId="0" borderId="0" xfId="29" applyFont="1" applyAlignment="1" applyProtection="1">
      <alignment horizontal="left" vertical="center" wrapText="1"/>
    </xf>
    <xf numFmtId="49" fontId="12" fillId="0" borderId="0" xfId="29" applyFont="1" applyAlignment="1" applyProtection="1">
      <alignment vertical="center"/>
    </xf>
    <xf numFmtId="0" fontId="29" fillId="0" borderId="0" xfId="39" applyFont="1" applyProtection="1"/>
    <xf numFmtId="0" fontId="1" fillId="0" borderId="0" xfId="39" applyProtection="1"/>
    <xf numFmtId="0" fontId="1" fillId="0" borderId="0" xfId="39" applyFill="1" applyBorder="1" applyAlignment="1" applyProtection="1">
      <alignment horizontal="center" vertical="center"/>
    </xf>
    <xf numFmtId="0" fontId="1" fillId="0" borderId="0" xfId="39" applyFont="1" applyProtection="1"/>
    <xf numFmtId="0" fontId="1" fillId="0" borderId="0" xfId="39" applyFill="1" applyProtection="1"/>
    <xf numFmtId="0" fontId="7" fillId="5" borderId="9" xfId="34" applyFont="1" applyFill="1" applyBorder="1" applyAlignment="1" applyProtection="1">
      <alignment horizontal="center" vertical="center"/>
    </xf>
    <xf numFmtId="0" fontId="7" fillId="5" borderId="9" xfId="34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0" fillId="0" borderId="0" xfId="34" applyFont="1" applyAlignment="1" applyProtection="1">
      <alignment vertical="center" wrapText="1"/>
    </xf>
    <xf numFmtId="49" fontId="5" fillId="0" borderId="0" xfId="29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1" applyNumberFormat="1" applyFont="1" applyFill="1" applyBorder="1" applyAlignment="1" applyProtection="1">
      <alignment horizontal="center" vertical="center" wrapText="1"/>
    </xf>
    <xf numFmtId="0" fontId="12" fillId="0" borderId="0" xfId="30" applyFont="1" applyBorder="1" applyAlignment="1" applyProtection="1">
      <alignment vertical="center" wrapText="1"/>
    </xf>
    <xf numFmtId="0" fontId="19" fillId="0" borderId="0" xfId="30" applyFont="1" applyBorder="1" applyAlignment="1" applyProtection="1">
      <alignment vertical="center" wrapText="1"/>
    </xf>
    <xf numFmtId="0" fontId="0" fillId="0" borderId="0" xfId="34" applyFont="1" applyAlignment="1" applyProtection="1">
      <alignment vertical="center"/>
    </xf>
    <xf numFmtId="0" fontId="16" fillId="0" borderId="0" xfId="34" applyFont="1" applyAlignment="1" applyProtection="1">
      <alignment vertical="center"/>
    </xf>
    <xf numFmtId="49" fontId="5" fillId="0" borderId="0" xfId="34" applyNumberFormat="1" applyFont="1" applyAlignment="1" applyProtection="1">
      <alignment vertical="center"/>
    </xf>
    <xf numFmtId="0" fontId="16" fillId="0" borderId="0" xfId="34" applyFont="1" applyAlignment="1" applyProtection="1">
      <alignment horizontal="center" vertical="center"/>
    </xf>
    <xf numFmtId="0" fontId="24" fillId="0" borderId="0" xfId="22" applyFont="1" applyAlignment="1" applyProtection="1">
      <alignment vertical="center"/>
    </xf>
    <xf numFmtId="0" fontId="16" fillId="0" borderId="0" xfId="43" applyFont="1" applyAlignment="1" applyProtection="1">
      <alignment horizontal="right" vertical="center"/>
    </xf>
    <xf numFmtId="0" fontId="16" fillId="0" borderId="0" xfId="22" applyFont="1" applyAlignment="1" applyProtection="1">
      <alignment vertical="center"/>
    </xf>
    <xf numFmtId="49" fontId="16" fillId="0" borderId="0" xfId="34" applyNumberFormat="1" applyFont="1" applyAlignment="1" applyProtection="1">
      <alignment vertical="center"/>
    </xf>
    <xf numFmtId="0" fontId="5" fillId="0" borderId="0" xfId="39" applyFont="1" applyAlignment="1" applyProtection="1">
      <alignment vertical="center" wrapText="1"/>
    </xf>
    <xf numFmtId="0" fontId="5" fillId="0" borderId="0" xfId="32" applyFont="1" applyAlignment="1" applyProtection="1">
      <alignment vertical="center" wrapText="1"/>
    </xf>
    <xf numFmtId="0" fontId="17" fillId="0" borderId="0" xfId="33" applyAlignment="1" applyProtection="1">
      <alignment vertical="center" wrapText="1"/>
    </xf>
    <xf numFmtId="0" fontId="17" fillId="0" borderId="0" xfId="33" applyFont="1" applyAlignment="1" applyProtection="1">
      <alignment vertical="center" wrapText="1"/>
    </xf>
    <xf numFmtId="0" fontId="5" fillId="0" borderId="0" xfId="34" applyFont="1" applyAlignment="1" applyProtection="1">
      <alignment vertical="center"/>
    </xf>
    <xf numFmtId="0" fontId="16" fillId="0" borderId="0" xfId="43" applyFont="1" applyAlignment="1" applyProtection="1">
      <alignment vertical="center"/>
    </xf>
    <xf numFmtId="0" fontId="0" fillId="0" borderId="0" xfId="43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29" applyFont="1" applyAlignment="1" applyProtection="1">
      <alignment vertical="center"/>
    </xf>
    <xf numFmtId="0" fontId="5" fillId="3" borderId="0" xfId="30" applyFont="1" applyFill="1" applyBorder="1" applyAlignment="1" applyProtection="1">
      <alignment horizontal="center" vertical="center" wrapText="1"/>
    </xf>
    <xf numFmtId="49" fontId="5" fillId="0" borderId="0" xfId="29" applyFont="1" applyAlignment="1" applyProtection="1">
      <alignment horizontal="left" vertical="center" wrapText="1" indent="2"/>
    </xf>
    <xf numFmtId="49" fontId="5" fillId="0" borderId="0" xfId="29" applyFont="1" applyAlignment="1" applyProtection="1">
      <alignment horizontal="right" vertical="center" wrapText="1" indent="2"/>
    </xf>
    <xf numFmtId="0" fontId="25" fillId="0" borderId="2" xfId="35" applyFont="1" applyFill="1" applyBorder="1" applyAlignment="1" applyProtection="1">
      <alignment horizontal="left" vertical="center" wrapText="1" indent="2"/>
    </xf>
    <xf numFmtId="0" fontId="25" fillId="0" borderId="19" xfId="35" applyFont="1" applyFill="1" applyBorder="1" applyAlignment="1" applyProtection="1">
      <alignment horizontal="center" vertical="center" wrapText="1"/>
    </xf>
    <xf numFmtId="0" fontId="25" fillId="0" borderId="7" xfId="35" applyFont="1" applyFill="1" applyBorder="1" applyAlignment="1" applyProtection="1">
      <alignment horizontal="right" vertical="center" wrapText="1" indent="2"/>
    </xf>
    <xf numFmtId="49" fontId="5" fillId="3" borderId="0" xfId="41" applyNumberFormat="1" applyFont="1" applyFill="1" applyBorder="1" applyAlignment="1" applyProtection="1">
      <alignment horizontal="center" vertical="center" wrapText="1"/>
    </xf>
    <xf numFmtId="49" fontId="24" fillId="3" borderId="0" xfId="42" applyNumberFormat="1" applyFont="1" applyFill="1" applyBorder="1" applyAlignment="1" applyProtection="1">
      <alignment vertical="center" wrapText="1"/>
    </xf>
    <xf numFmtId="49" fontId="5" fillId="3" borderId="0" xfId="41" applyNumberFormat="1" applyFont="1" applyFill="1" applyBorder="1" applyAlignment="1" applyProtection="1">
      <alignment horizontal="right" vertical="center" wrapText="1" indent="1"/>
    </xf>
    <xf numFmtId="0" fontId="5" fillId="0" borderId="0" xfId="30" applyFont="1" applyBorder="1" applyAlignment="1" applyProtection="1">
      <alignment horizontal="right" vertical="center" wrapText="1" indent="2"/>
    </xf>
    <xf numFmtId="0" fontId="24" fillId="3" borderId="0" xfId="34" applyFont="1" applyFill="1" applyBorder="1" applyAlignment="1" applyProtection="1">
      <alignment horizontal="right" vertical="center" wrapText="1" indent="1"/>
    </xf>
    <xf numFmtId="49" fontId="5" fillId="3" borderId="0" xfId="41" applyNumberFormat="1" applyFont="1" applyFill="1" applyBorder="1" applyAlignment="1" applyProtection="1">
      <alignment horizontal="right" vertical="center" wrapText="1" indent="2"/>
    </xf>
    <xf numFmtId="0" fontId="5" fillId="3" borderId="0" xfId="41" applyNumberFormat="1" applyFont="1" applyFill="1" applyBorder="1" applyAlignment="1" applyProtection="1">
      <alignment horizontal="right" vertical="center" wrapText="1" indent="1"/>
    </xf>
    <xf numFmtId="49" fontId="24" fillId="3" borderId="0" xfId="42" applyNumberFormat="1" applyFont="1" applyFill="1" applyBorder="1" applyAlignment="1" applyProtection="1">
      <alignment horizontal="right" vertical="center" wrapText="1" indent="1"/>
    </xf>
    <xf numFmtId="0" fontId="7" fillId="3" borderId="0" xfId="34" applyFont="1" applyFill="1" applyBorder="1" applyAlignment="1" applyProtection="1">
      <alignment horizontal="right" vertical="center" wrapText="1" indent="1"/>
    </xf>
    <xf numFmtId="0" fontId="35" fillId="0" borderId="0" xfId="30" applyFont="1" applyFill="1" applyAlignment="1" applyProtection="1">
      <alignment vertical="center" wrapText="1"/>
    </xf>
    <xf numFmtId="0" fontId="35" fillId="0" borderId="0" xfId="30" applyFont="1" applyFill="1" applyAlignment="1" applyProtection="1">
      <alignment horizontal="left" vertical="center" wrapText="1"/>
    </xf>
    <xf numFmtId="0" fontId="35" fillId="0" borderId="0" xfId="30" applyFont="1" applyBorder="1" applyAlignment="1" applyProtection="1">
      <alignment vertical="center" wrapText="1"/>
    </xf>
    <xf numFmtId="49" fontId="36" fillId="3" borderId="0" xfId="41" applyNumberFormat="1" applyFont="1" applyFill="1" applyBorder="1" applyAlignment="1" applyProtection="1">
      <alignment horizontal="center" vertical="center" wrapText="1"/>
    </xf>
    <xf numFmtId="0" fontId="36" fillId="8" borderId="0" xfId="30" applyFont="1" applyFill="1" applyBorder="1" applyAlignment="1" applyProtection="1">
      <alignment vertical="center" wrapText="1"/>
    </xf>
    <xf numFmtId="0" fontId="36" fillId="0" borderId="0" xfId="30" applyFont="1" applyAlignment="1" applyProtection="1">
      <alignment vertical="center" wrapText="1"/>
    </xf>
    <xf numFmtId="0" fontId="36" fillId="3" borderId="0" xfId="30" applyFont="1" applyFill="1" applyBorder="1" applyAlignment="1" applyProtection="1">
      <alignment vertical="center" wrapText="1"/>
    </xf>
    <xf numFmtId="0" fontId="36" fillId="3" borderId="0" xfId="34" applyFont="1" applyFill="1" applyBorder="1" applyAlignment="1" applyProtection="1">
      <alignment vertical="center" wrapText="1"/>
    </xf>
    <xf numFmtId="0" fontId="24" fillId="0" borderId="20" xfId="17" applyFont="1" applyBorder="1" applyAlignment="1" applyProtection="1">
      <alignment horizontal="justify" vertical="top" wrapText="1"/>
    </xf>
    <xf numFmtId="0" fontId="5" fillId="0" borderId="0" xfId="30" applyFont="1" applyBorder="1" applyAlignment="1" applyProtection="1">
      <alignment horizontal="center" vertical="center" wrapText="1"/>
    </xf>
    <xf numFmtId="0" fontId="36" fillId="0" borderId="0" xfId="30" applyFont="1" applyBorder="1" applyAlignment="1" applyProtection="1">
      <alignment vertical="center" wrapText="1"/>
    </xf>
    <xf numFmtId="0" fontId="5" fillId="3" borderId="21" xfId="34" applyFont="1" applyFill="1" applyBorder="1" applyAlignment="1" applyProtection="1">
      <alignment vertical="center" wrapText="1"/>
    </xf>
    <xf numFmtId="0" fontId="42" fillId="0" borderId="22" xfId="11" applyFont="1" applyBorder="1" applyAlignment="1" applyProtection="1">
      <alignment horizontal="left" vertical="center" wrapText="1" indent="1"/>
    </xf>
    <xf numFmtId="0" fontId="5" fillId="0" borderId="22" xfId="30" applyFont="1" applyBorder="1" applyAlignment="1" applyProtection="1">
      <alignment vertical="center" wrapText="1"/>
    </xf>
    <xf numFmtId="0" fontId="5" fillId="0" borderId="22" xfId="34" applyFont="1" applyFill="1" applyBorder="1" applyAlignment="1" applyProtection="1">
      <alignment horizontal="center" vertical="center" wrapText="1"/>
    </xf>
    <xf numFmtId="0" fontId="5" fillId="0" borderId="23" xfId="30" applyFont="1" applyBorder="1" applyAlignment="1" applyProtection="1">
      <alignment vertical="center" wrapText="1"/>
    </xf>
    <xf numFmtId="0" fontId="5" fillId="3" borderId="24" xfId="34" applyFont="1" applyFill="1" applyBorder="1" applyAlignment="1" applyProtection="1">
      <alignment vertical="center" wrapText="1"/>
    </xf>
    <xf numFmtId="0" fontId="5" fillId="0" borderId="25" xfId="30" applyFont="1" applyBorder="1" applyAlignment="1" applyProtection="1">
      <alignment vertical="center" wrapText="1"/>
    </xf>
    <xf numFmtId="0" fontId="12" fillId="3" borderId="24" xfId="41" applyNumberFormat="1" applyFont="1" applyFill="1" applyBorder="1" applyAlignment="1" applyProtection="1">
      <alignment horizontal="center" vertical="center" wrapText="1"/>
    </xf>
    <xf numFmtId="0" fontId="5" fillId="8" borderId="25" xfId="30" applyFont="1" applyFill="1" applyBorder="1" applyAlignment="1" applyProtection="1">
      <alignment vertical="center" wrapText="1"/>
    </xf>
    <xf numFmtId="0" fontId="5" fillId="0" borderId="24" xfId="30" applyFont="1" applyBorder="1" applyAlignment="1" applyProtection="1">
      <alignment vertical="center" wrapText="1"/>
    </xf>
    <xf numFmtId="0" fontId="5" fillId="3" borderId="25" xfId="30" applyFont="1" applyFill="1" applyBorder="1" applyAlignment="1" applyProtection="1">
      <alignment vertical="center" wrapText="1"/>
    </xf>
    <xf numFmtId="0" fontId="34" fillId="3" borderId="25" xfId="41" applyNumberFormat="1" applyFont="1" applyFill="1" applyBorder="1" applyAlignment="1" applyProtection="1">
      <alignment horizontal="center" vertical="top" wrapText="1"/>
    </xf>
    <xf numFmtId="0" fontId="5" fillId="3" borderId="25" xfId="41" applyNumberFormat="1" applyFont="1" applyFill="1" applyBorder="1" applyAlignment="1" applyProtection="1">
      <alignment horizontal="center" vertical="center" wrapText="1"/>
    </xf>
    <xf numFmtId="0" fontId="35" fillId="3" borderId="24" xfId="41" applyNumberFormat="1" applyFont="1" applyFill="1" applyBorder="1" applyAlignment="1" applyProtection="1">
      <alignment horizontal="center" vertical="center" wrapText="1"/>
    </xf>
    <xf numFmtId="0" fontId="36" fillId="3" borderId="25" xfId="41" applyNumberFormat="1" applyFont="1" applyFill="1" applyBorder="1" applyAlignment="1" applyProtection="1">
      <alignment horizontal="center" vertical="center" wrapText="1"/>
    </xf>
    <xf numFmtId="0" fontId="36" fillId="3" borderId="25" xfId="30" applyFont="1" applyFill="1" applyBorder="1" applyAlignment="1" applyProtection="1">
      <alignment vertical="center" wrapText="1"/>
    </xf>
    <xf numFmtId="0" fontId="5" fillId="3" borderId="26" xfId="34" applyFont="1" applyFill="1" applyBorder="1" applyAlignment="1" applyProtection="1">
      <alignment vertical="center" wrapText="1"/>
    </xf>
    <xf numFmtId="0" fontId="5" fillId="3" borderId="27" xfId="34" applyFont="1" applyFill="1" applyBorder="1" applyAlignment="1" applyProtection="1">
      <alignment vertical="center" wrapText="1"/>
    </xf>
    <xf numFmtId="0" fontId="5" fillId="3" borderId="27" xfId="34" applyFont="1" applyFill="1" applyBorder="1" applyAlignment="1" applyProtection="1">
      <alignment horizontal="center" vertical="center" wrapText="1"/>
    </xf>
    <xf numFmtId="0" fontId="5" fillId="3" borderId="28" xfId="3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40" fillId="0" borderId="0" xfId="0" applyFont="1">
      <alignment vertical="top"/>
    </xf>
    <xf numFmtId="49" fontId="41" fillId="0" borderId="0" xfId="0" applyFont="1" applyAlignment="1">
      <alignment vertical="top" wrapText="1"/>
    </xf>
    <xf numFmtId="49" fontId="0" fillId="0" borderId="0" xfId="0" applyFont="1" applyBorder="1" applyProtection="1">
      <alignment vertical="top"/>
    </xf>
    <xf numFmtId="0" fontId="10" fillId="0" borderId="0" xfId="18" applyFont="1" applyBorder="1" applyProtection="1"/>
    <xf numFmtId="0" fontId="0" fillId="0" borderId="0" xfId="23" applyFont="1" applyBorder="1" applyAlignment="1" applyProtection="1">
      <alignment horizontal="right" vertical="center" wrapText="1"/>
    </xf>
    <xf numFmtId="0" fontId="7" fillId="3" borderId="30" xfId="26" applyNumberFormat="1" applyFont="1" applyFill="1" applyBorder="1" applyAlignment="1" applyProtection="1">
      <alignment horizontal="center" vertical="center" wrapText="1"/>
    </xf>
    <xf numFmtId="49" fontId="5" fillId="3" borderId="30" xfId="26" applyNumberFormat="1" applyFont="1" applyFill="1" applyBorder="1" applyAlignment="1" applyProtection="1">
      <alignment horizontal="center" vertical="center" wrapText="1"/>
    </xf>
    <xf numFmtId="0" fontId="5" fillId="6" borderId="32" xfId="34" applyNumberFormat="1" applyFont="1" applyFill="1" applyBorder="1" applyAlignment="1" applyProtection="1">
      <alignment horizontal="center" vertical="center" wrapText="1"/>
      <protection locked="0"/>
    </xf>
    <xf numFmtId="14" fontId="5" fillId="11" borderId="33" xfId="34" applyNumberFormat="1" applyFont="1" applyFill="1" applyBorder="1" applyAlignment="1" applyProtection="1">
      <alignment horizontal="center" vertical="center" wrapText="1"/>
    </xf>
    <xf numFmtId="49" fontId="5" fillId="6" borderId="33" xfId="26" applyNumberFormat="1" applyFont="1" applyFill="1" applyBorder="1" applyAlignment="1" applyProtection="1">
      <alignment horizontal="center" vertical="center" wrapText="1"/>
      <protection locked="0"/>
    </xf>
    <xf numFmtId="49" fontId="5" fillId="6" borderId="33" xfId="34" applyNumberFormat="1" applyFont="1" applyFill="1" applyBorder="1" applyAlignment="1" applyProtection="1">
      <alignment horizontal="center" vertical="center" wrapText="1"/>
      <protection locked="0"/>
    </xf>
    <xf numFmtId="49" fontId="5" fillId="6" borderId="30" xfId="26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33" xfId="34" applyNumberFormat="1" applyFont="1" applyFill="1" applyBorder="1" applyAlignment="1" applyProtection="1">
      <alignment horizontal="center" vertical="center" wrapText="1"/>
    </xf>
    <xf numFmtId="0" fontId="5" fillId="0" borderId="0" xfId="22" applyFont="1" applyBorder="1" applyProtection="1"/>
    <xf numFmtId="49" fontId="5" fillId="4" borderId="36" xfId="26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22" applyFont="1" applyBorder="1" applyAlignment="1" applyProtection="1">
      <alignment horizontal="center" vertical="center"/>
    </xf>
    <xf numFmtId="49" fontId="5" fillId="6" borderId="34" xfId="26" applyNumberFormat="1" applyFont="1" applyFill="1" applyBorder="1" applyAlignment="1" applyProtection="1">
      <alignment horizontal="center" vertical="center" wrapText="1"/>
      <protection locked="0"/>
    </xf>
    <xf numFmtId="49" fontId="0" fillId="6" borderId="33" xfId="0" applyFont="1" applyFill="1" applyBorder="1" applyAlignment="1" applyProtection="1">
      <alignment horizontal="center" vertical="center" wrapText="1"/>
      <protection locked="0"/>
    </xf>
    <xf numFmtId="49" fontId="0" fillId="5" borderId="33" xfId="0" applyFont="1" applyFill="1" applyBorder="1" applyAlignment="1" applyProtection="1">
      <alignment horizontal="center" vertical="center"/>
    </xf>
    <xf numFmtId="49" fontId="0" fillId="12" borderId="37" xfId="0" applyFont="1" applyFill="1" applyBorder="1" applyAlignment="1" applyProtection="1">
      <alignment horizontal="center" vertical="top"/>
    </xf>
    <xf numFmtId="49" fontId="15" fillId="12" borderId="38" xfId="11" applyNumberFormat="1" applyFont="1" applyFill="1" applyBorder="1" applyAlignment="1" applyProtection="1">
      <alignment horizontal="left" vertical="center" indent="1"/>
    </xf>
    <xf numFmtId="49" fontId="0" fillId="12" borderId="39" xfId="0" applyFont="1" applyFill="1" applyBorder="1" applyAlignment="1" applyProtection="1">
      <alignment horizontal="center" vertical="top"/>
    </xf>
    <xf numFmtId="49" fontId="0" fillId="12" borderId="40" xfId="0" applyFont="1" applyFill="1" applyBorder="1" applyAlignment="1" applyProtection="1">
      <alignment horizontal="center" vertical="top"/>
    </xf>
    <xf numFmtId="0" fontId="37" fillId="3" borderId="33" xfId="30" applyFont="1" applyFill="1" applyBorder="1" applyAlignment="1" applyProtection="1">
      <alignment horizontal="center" vertical="center" wrapText="1"/>
    </xf>
    <xf numFmtId="49" fontId="0" fillId="12" borderId="41" xfId="0" applyFont="1" applyFill="1" applyBorder="1" applyAlignment="1" applyProtection="1">
      <alignment horizontal="center" vertical="top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1" applyFont="1" applyAlignment="1" applyProtection="1">
      <alignment vertical="center" wrapText="1"/>
    </xf>
    <xf numFmtId="0" fontId="43" fillId="0" borderId="0" xfId="31" applyFont="1" applyAlignment="1" applyProtection="1">
      <alignment vertical="center"/>
    </xf>
    <xf numFmtId="0" fontId="44" fillId="0" borderId="0" xfId="31" applyFont="1" applyFill="1" applyAlignment="1" applyProtection="1">
      <alignment horizontal="left" vertical="center"/>
    </xf>
    <xf numFmtId="0" fontId="44" fillId="0" borderId="0" xfId="31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28" fillId="0" borderId="0" xfId="12" applyNumberFormat="1" applyFont="1" applyBorder="1" applyAlignment="1" applyProtection="1">
      <alignment horizontal="center" vertical="center"/>
    </xf>
    <xf numFmtId="0" fontId="7" fillId="3" borderId="0" xfId="26" applyNumberFormat="1" applyFont="1" applyFill="1" applyBorder="1" applyAlignment="1" applyProtection="1">
      <alignment horizontal="center" vertical="center" wrapText="1"/>
    </xf>
    <xf numFmtId="49" fontId="5" fillId="0" borderId="42" xfId="34" applyNumberFormat="1" applyFont="1" applyFill="1" applyBorder="1" applyAlignment="1" applyProtection="1">
      <alignment horizontal="center" vertical="center" wrapText="1"/>
    </xf>
    <xf numFmtId="49" fontId="15" fillId="12" borderId="43" xfId="11" applyNumberFormat="1" applyFont="1" applyFill="1" applyBorder="1" applyAlignment="1" applyProtection="1">
      <alignment horizontal="left" vertical="center" indent="1"/>
    </xf>
    <xf numFmtId="49" fontId="0" fillId="0" borderId="0" xfId="34" applyNumberFormat="1" applyFont="1" applyAlignment="1" applyProtection="1">
      <alignment vertical="center" wrapText="1"/>
    </xf>
    <xf numFmtId="49" fontId="16" fillId="0" borderId="0" xfId="34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4" applyFont="1" applyProtection="1"/>
    <xf numFmtId="49" fontId="0" fillId="0" borderId="0" xfId="34" applyNumberFormat="1" applyFont="1" applyAlignment="1" applyProtection="1">
      <alignment vertical="center"/>
    </xf>
    <xf numFmtId="0" fontId="7" fillId="5" borderId="44" xfId="34" applyFont="1" applyFill="1" applyBorder="1" applyAlignment="1" applyProtection="1">
      <alignment horizontal="center" vertical="center" wrapText="1"/>
    </xf>
    <xf numFmtId="0" fontId="7" fillId="5" borderId="45" xfId="34" applyFont="1" applyFill="1" applyBorder="1" applyAlignment="1" applyProtection="1">
      <alignment horizontal="center" vertical="center" wrapText="1"/>
    </xf>
    <xf numFmtId="0" fontId="0" fillId="0" borderId="0" xfId="34" applyFont="1" applyAlignment="1" applyProtection="1">
      <alignment wrapText="1"/>
    </xf>
    <xf numFmtId="0" fontId="24" fillId="0" borderId="0" xfId="17" applyFont="1" applyBorder="1" applyAlignment="1" applyProtection="1">
      <alignment horizontal="justify" vertical="top" wrapText="1"/>
    </xf>
    <xf numFmtId="0" fontId="7" fillId="3" borderId="0" xfId="18" applyNumberFormat="1" applyFont="1" applyFill="1" applyBorder="1" applyAlignment="1" applyProtection="1">
      <alignment horizontal="center" wrapText="1"/>
    </xf>
    <xf numFmtId="0" fontId="0" fillId="3" borderId="0" xfId="18" applyNumberFormat="1" applyFont="1" applyFill="1" applyBorder="1" applyAlignment="1" applyProtection="1">
      <alignment wrapText="1"/>
    </xf>
    <xf numFmtId="0" fontId="5" fillId="0" borderId="0" xfId="34" applyFont="1" applyAlignment="1" applyProtection="1">
      <alignment vertical="center" wrapText="1"/>
    </xf>
    <xf numFmtId="0" fontId="5" fillId="0" borderId="0" xfId="25" applyFont="1" applyProtection="1"/>
    <xf numFmtId="0" fontId="12" fillId="0" borderId="0" xfId="25" applyFont="1" applyProtection="1"/>
    <xf numFmtId="0" fontId="5" fillId="3" borderId="0" xfId="25" applyFont="1" applyFill="1" applyBorder="1" applyAlignment="1" applyProtection="1">
      <alignment wrapText="1"/>
    </xf>
    <xf numFmtId="0" fontId="12" fillId="3" borderId="0" xfId="40" applyFont="1" applyFill="1" applyBorder="1" applyProtection="1"/>
    <xf numFmtId="0" fontId="5" fillId="3" borderId="0" xfId="25" applyFont="1" applyFill="1" applyBorder="1" applyProtection="1"/>
    <xf numFmtId="0" fontId="5" fillId="8" borderId="0" xfId="25" applyFont="1" applyFill="1" applyBorder="1" applyProtection="1"/>
    <xf numFmtId="0" fontId="0" fillId="0" borderId="0" xfId="23" applyFont="1" applyFill="1" applyBorder="1" applyAlignment="1" applyProtection="1">
      <alignment vertical="center" wrapText="1"/>
    </xf>
    <xf numFmtId="0" fontId="0" fillId="0" borderId="0" xfId="31" applyFont="1" applyBorder="1" applyAlignment="1" applyProtection="1">
      <alignment horizontal="left" vertical="center"/>
    </xf>
    <xf numFmtId="0" fontId="7" fillId="3" borderId="0" xfId="25" applyFont="1" applyFill="1" applyBorder="1" applyAlignment="1" applyProtection="1">
      <alignment horizontal="center" wrapText="1"/>
    </xf>
    <xf numFmtId="0" fontId="7" fillId="0" borderId="0" xfId="25" applyFont="1" applyBorder="1" applyAlignment="1" applyProtection="1">
      <alignment horizontal="center" wrapText="1"/>
    </xf>
    <xf numFmtId="0" fontId="7" fillId="0" borderId="0" xfId="25" applyFont="1" applyBorder="1" applyAlignment="1" applyProtection="1">
      <alignment wrapText="1"/>
    </xf>
    <xf numFmtId="0" fontId="5" fillId="0" borderId="0" xfId="25" applyFont="1" applyBorder="1" applyProtection="1"/>
    <xf numFmtId="0" fontId="5" fillId="0" borderId="0" xfId="25" applyFont="1" applyFill="1" applyBorder="1" applyProtection="1"/>
    <xf numFmtId="0" fontId="7" fillId="3" borderId="0" xfId="25" applyFont="1" applyFill="1" applyBorder="1" applyAlignment="1" applyProtection="1">
      <alignment wrapText="1"/>
    </xf>
    <xf numFmtId="0" fontId="7" fillId="0" borderId="0" xfId="18" applyNumberFormat="1" applyFont="1" applyFill="1" applyBorder="1" applyAlignment="1" applyProtection="1">
      <alignment vertical="center" wrapText="1"/>
    </xf>
    <xf numFmtId="0" fontId="0" fillId="0" borderId="0" xfId="18" applyNumberFormat="1" applyFont="1" applyFill="1" applyBorder="1" applyAlignment="1" applyProtection="1">
      <alignment vertical="center" wrapText="1"/>
    </xf>
    <xf numFmtId="0" fontId="7" fillId="8" borderId="30" xfId="21" applyFont="1" applyFill="1" applyBorder="1" applyAlignment="1" applyProtection="1">
      <alignment horizontal="center" vertical="center" wrapText="1"/>
    </xf>
    <xf numFmtId="0" fontId="7" fillId="8" borderId="30" xfId="25" applyFont="1" applyFill="1" applyBorder="1" applyAlignment="1" applyProtection="1">
      <alignment horizontal="center" vertical="center" wrapText="1"/>
    </xf>
    <xf numFmtId="2" fontId="10" fillId="3" borderId="46" xfId="40" applyNumberFormat="1" applyFont="1" applyFill="1" applyBorder="1" applyAlignment="1" applyProtection="1">
      <alignment horizontal="right" vertical="center"/>
    </xf>
    <xf numFmtId="0" fontId="5" fillId="3" borderId="30" xfId="37" applyFont="1" applyFill="1" applyBorder="1" applyAlignment="1" applyProtection="1">
      <alignment horizontal="center" vertical="center" wrapText="1"/>
    </xf>
    <xf numFmtId="49" fontId="27" fillId="8" borderId="35" xfId="25" applyNumberFormat="1" applyFont="1" applyFill="1" applyBorder="1" applyAlignment="1" applyProtection="1">
      <alignment horizontal="center" vertical="center" wrapText="1"/>
    </xf>
    <xf numFmtId="0" fontId="5" fillId="8" borderId="48" xfId="25" applyFont="1" applyFill="1" applyBorder="1" applyProtection="1"/>
    <xf numFmtId="2" fontId="10" fillId="0" borderId="33" xfId="40" applyNumberFormat="1" applyFont="1" applyFill="1" applyBorder="1" applyAlignment="1" applyProtection="1">
      <alignment horizontal="right" vertical="center"/>
    </xf>
    <xf numFmtId="49" fontId="5" fillId="0" borderId="33" xfId="24" applyNumberFormat="1" applyFont="1" applyFill="1" applyBorder="1" applyAlignment="1" applyProtection="1">
      <alignment horizontal="left" vertical="center" wrapText="1"/>
    </xf>
    <xf numFmtId="0" fontId="7" fillId="3" borderId="30" xfId="37" applyFont="1" applyFill="1" applyBorder="1" applyAlignment="1" applyProtection="1">
      <alignment horizontal="center" vertical="center" wrapText="1"/>
    </xf>
    <xf numFmtId="0" fontId="5" fillId="6" borderId="30" xfId="37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0" xfId="37" applyFont="1" applyFill="1" applyBorder="1" applyAlignment="1" applyProtection="1">
      <alignment vertical="center" wrapText="1"/>
    </xf>
    <xf numFmtId="0" fontId="0" fillId="0" borderId="0" xfId="34" applyFont="1" applyBorder="1" applyAlignment="1" applyProtection="1">
      <alignment vertical="center"/>
    </xf>
    <xf numFmtId="0" fontId="12" fillId="3" borderId="30" xfId="37" applyFont="1" applyFill="1" applyBorder="1" applyAlignment="1" applyProtection="1">
      <alignment horizontal="center" vertical="center" wrapText="1"/>
    </xf>
    <xf numFmtId="49" fontId="47" fillId="0" borderId="0" xfId="0" applyFont="1" applyFill="1" applyBorder="1" applyAlignment="1" applyProtection="1">
      <alignment horizontal="center" vertical="top"/>
    </xf>
    <xf numFmtId="0" fontId="46" fillId="3" borderId="0" xfId="25" applyFont="1" applyFill="1" applyBorder="1" applyAlignment="1" applyProtection="1">
      <alignment wrapText="1"/>
    </xf>
    <xf numFmtId="0" fontId="12" fillId="3" borderId="0" xfId="25" applyFont="1" applyFill="1" applyBorder="1" applyProtection="1"/>
    <xf numFmtId="0" fontId="46" fillId="3" borderId="0" xfId="25" applyFont="1" applyFill="1" applyBorder="1" applyAlignment="1" applyProtection="1">
      <alignment horizontal="center" wrapText="1"/>
    </xf>
    <xf numFmtId="49" fontId="5" fillId="4" borderId="30" xfId="25" applyNumberFormat="1" applyFont="1" applyFill="1" applyBorder="1" applyAlignment="1" applyProtection="1">
      <alignment horizontal="center" vertical="center" wrapText="1"/>
      <protection locked="0"/>
    </xf>
    <xf numFmtId="49" fontId="7" fillId="6" borderId="30" xfId="37" applyNumberFormat="1" applyFont="1" applyFill="1" applyBorder="1" applyAlignment="1" applyProtection="1">
      <alignment horizontal="center" vertical="center" wrapText="1"/>
      <protection locked="0"/>
    </xf>
    <xf numFmtId="0" fontId="5" fillId="6" borderId="32" xfId="37" applyNumberFormat="1" applyFont="1" applyFill="1" applyBorder="1" applyAlignment="1" applyProtection="1">
      <alignment horizontal="center" vertical="center" wrapText="1"/>
      <protection locked="0"/>
    </xf>
    <xf numFmtId="14" fontId="5" fillId="3" borderId="46" xfId="34" applyNumberFormat="1" applyFont="1" applyFill="1" applyBorder="1" applyAlignment="1" applyProtection="1">
      <alignment horizontal="center" vertical="center" wrapText="1"/>
    </xf>
    <xf numFmtId="49" fontId="5" fillId="3" borderId="46" xfId="24" applyNumberFormat="1" applyFont="1" applyFill="1" applyBorder="1" applyAlignment="1" applyProtection="1">
      <alignment horizontal="left" vertical="center" wrapText="1"/>
    </xf>
    <xf numFmtId="2" fontId="12" fillId="3" borderId="32" xfId="40" applyNumberFormat="1" applyFont="1" applyFill="1" applyBorder="1" applyAlignment="1" applyProtection="1">
      <alignment horizontal="right" vertical="center"/>
    </xf>
    <xf numFmtId="2" fontId="12" fillId="3" borderId="33" xfId="40" applyNumberFormat="1" applyFont="1" applyFill="1" applyBorder="1" applyAlignment="1" applyProtection="1">
      <alignment horizontal="right" vertical="center"/>
    </xf>
    <xf numFmtId="14" fontId="12" fillId="3" borderId="33" xfId="34" applyNumberFormat="1" applyFont="1" applyFill="1" applyBorder="1" applyAlignment="1" applyProtection="1">
      <alignment horizontal="center" vertical="center" wrapText="1"/>
    </xf>
    <xf numFmtId="0" fontId="10" fillId="13" borderId="31" xfId="40" applyFont="1" applyFill="1" applyBorder="1" applyProtection="1"/>
    <xf numFmtId="0" fontId="15" fillId="13" borderId="35" xfId="14" applyFont="1" applyFill="1" applyBorder="1" applyAlignment="1" applyProtection="1">
      <alignment horizontal="left" vertical="center" indent="1"/>
    </xf>
    <xf numFmtId="0" fontId="10" fillId="13" borderId="47" xfId="40" applyFont="1" applyFill="1" applyBorder="1" applyProtection="1"/>
    <xf numFmtId="49" fontId="0" fillId="0" borderId="0" xfId="0" applyFont="1" applyFill="1" applyBorder="1" applyProtection="1">
      <alignment vertical="top"/>
    </xf>
    <xf numFmtId="49" fontId="47" fillId="0" borderId="0" xfId="0" applyFont="1" applyFill="1" applyBorder="1" applyProtection="1">
      <alignment vertical="top"/>
    </xf>
    <xf numFmtId="0" fontId="47" fillId="0" borderId="0" xfId="18" applyFont="1" applyFill="1" applyBorder="1" applyProtection="1"/>
    <xf numFmtId="0" fontId="10" fillId="0" borderId="0" xfId="18" applyFont="1" applyFill="1" applyBorder="1" applyProtection="1"/>
    <xf numFmtId="0" fontId="47" fillId="0" borderId="0" xfId="23" applyFont="1" applyFill="1" applyBorder="1" applyAlignment="1" applyProtection="1">
      <alignment vertical="center" wrapText="1"/>
    </xf>
    <xf numFmtId="0" fontId="5" fillId="3" borderId="30" xfId="21" applyFont="1" applyFill="1" applyBorder="1" applyAlignment="1" applyProtection="1">
      <alignment horizontal="center" vertical="center" wrapText="1"/>
    </xf>
    <xf numFmtId="2" fontId="10" fillId="3" borderId="50" xfId="40" applyNumberFormat="1" applyFont="1" applyFill="1" applyBorder="1" applyAlignment="1" applyProtection="1">
      <alignment horizontal="right" vertical="center"/>
    </xf>
    <xf numFmtId="0" fontId="12" fillId="3" borderId="0" xfId="25" applyFont="1" applyFill="1" applyBorder="1" applyAlignment="1" applyProtection="1">
      <alignment wrapText="1"/>
    </xf>
    <xf numFmtId="0" fontId="15" fillId="13" borderId="35" xfId="14" applyFont="1" applyFill="1" applyBorder="1" applyAlignment="1" applyProtection="1">
      <alignment horizontal="left" vertical="center" wrapText="1"/>
    </xf>
    <xf numFmtId="0" fontId="10" fillId="13" borderId="52" xfId="40" applyFont="1" applyFill="1" applyBorder="1" applyProtection="1"/>
    <xf numFmtId="49" fontId="12" fillId="3" borderId="33" xfId="24" applyNumberFormat="1" applyFont="1" applyFill="1" applyBorder="1" applyAlignment="1" applyProtection="1">
      <alignment horizontal="left" vertical="center" wrapText="1"/>
    </xf>
    <xf numFmtId="49" fontId="12" fillId="3" borderId="34" xfId="24" applyNumberFormat="1" applyFont="1" applyFill="1" applyBorder="1" applyAlignment="1" applyProtection="1">
      <alignment horizontal="left" vertical="center" wrapText="1"/>
    </xf>
    <xf numFmtId="0" fontId="5" fillId="3" borderId="53" xfId="30" applyFont="1" applyFill="1" applyBorder="1" applyAlignment="1" applyProtection="1">
      <alignment vertical="center" wrapText="1"/>
    </xf>
    <xf numFmtId="0" fontId="5" fillId="0" borderId="53" xfId="30" applyFont="1" applyBorder="1" applyAlignment="1" applyProtection="1">
      <alignment vertical="center" wrapText="1"/>
    </xf>
    <xf numFmtId="0" fontId="34" fillId="3" borderId="53" xfId="41" applyNumberFormat="1" applyFont="1" applyFill="1" applyBorder="1" applyAlignment="1" applyProtection="1">
      <alignment horizontal="center" vertical="top" wrapText="1"/>
    </xf>
    <xf numFmtId="0" fontId="5" fillId="3" borderId="53" xfId="41" applyNumberFormat="1" applyFont="1" applyFill="1" applyBorder="1" applyAlignment="1" applyProtection="1">
      <alignment horizontal="center" vertical="center" wrapText="1"/>
    </xf>
    <xf numFmtId="0" fontId="39" fillId="0" borderId="53" xfId="30" applyFont="1" applyBorder="1" applyAlignment="1" applyProtection="1">
      <alignment vertical="center" wrapText="1"/>
    </xf>
    <xf numFmtId="0" fontId="39" fillId="3" borderId="53" xfId="34" applyFont="1" applyFill="1" applyBorder="1" applyAlignment="1" applyProtection="1">
      <alignment vertical="center" wrapText="1"/>
    </xf>
    <xf numFmtId="0" fontId="39" fillId="3" borderId="53" xfId="30" applyFont="1" applyFill="1" applyBorder="1" applyAlignment="1" applyProtection="1">
      <alignment vertical="center" wrapText="1"/>
    </xf>
    <xf numFmtId="0" fontId="38" fillId="3" borderId="54" xfId="41" applyNumberFormat="1" applyFont="1" applyFill="1" applyBorder="1" applyAlignment="1" applyProtection="1">
      <alignment horizontal="center" vertical="center" wrapText="1"/>
    </xf>
    <xf numFmtId="0" fontId="5" fillId="3" borderId="55" xfId="25" applyFont="1" applyFill="1" applyBorder="1" applyAlignment="1" applyProtection="1">
      <alignment wrapText="1"/>
    </xf>
    <xf numFmtId="0" fontId="12" fillId="3" borderId="55" xfId="25" applyFont="1" applyFill="1" applyBorder="1" applyAlignment="1" applyProtection="1">
      <alignment wrapText="1"/>
    </xf>
    <xf numFmtId="0" fontId="12" fillId="3" borderId="55" xfId="40" applyFont="1" applyFill="1" applyBorder="1" applyProtection="1"/>
    <xf numFmtId="0" fontId="7" fillId="3" borderId="48" xfId="25" applyFont="1" applyFill="1" applyBorder="1" applyAlignment="1" applyProtection="1">
      <alignment horizontal="center" wrapText="1"/>
    </xf>
    <xf numFmtId="0" fontId="46" fillId="3" borderId="48" xfId="25" applyFont="1" applyFill="1" applyBorder="1" applyAlignment="1" applyProtection="1">
      <alignment horizontal="center" wrapText="1"/>
    </xf>
    <xf numFmtId="0" fontId="7" fillId="3" borderId="56" xfId="18" applyNumberFormat="1" applyFont="1" applyFill="1" applyBorder="1" applyAlignment="1" applyProtection="1">
      <alignment horizontal="center" wrapText="1"/>
    </xf>
    <xf numFmtId="0" fontId="5" fillId="3" borderId="57" xfId="25" applyFont="1" applyFill="1" applyBorder="1" applyAlignment="1" applyProtection="1">
      <alignment horizontal="right" vertical="center"/>
    </xf>
    <xf numFmtId="0" fontId="5" fillId="3" borderId="57" xfId="25" applyFont="1" applyFill="1" applyBorder="1" applyAlignment="1" applyProtection="1">
      <alignment vertical="center"/>
    </xf>
    <xf numFmtId="0" fontId="32" fillId="3" borderId="57" xfId="25" applyFont="1" applyFill="1" applyBorder="1" applyAlignment="1" applyProtection="1">
      <alignment vertical="center" wrapText="1"/>
    </xf>
    <xf numFmtId="49" fontId="0" fillId="0" borderId="57" xfId="0" applyFont="1" applyBorder="1" applyProtection="1">
      <alignment vertical="top"/>
    </xf>
    <xf numFmtId="0" fontId="5" fillId="8" borderId="55" xfId="25" applyFont="1" applyFill="1" applyBorder="1" applyProtection="1"/>
    <xf numFmtId="49" fontId="0" fillId="0" borderId="55" xfId="0" applyBorder="1" applyProtection="1">
      <alignment vertical="top"/>
    </xf>
    <xf numFmtId="49" fontId="0" fillId="0" borderId="48" xfId="0" applyBorder="1" applyProtection="1">
      <alignment vertical="top"/>
    </xf>
    <xf numFmtId="0" fontId="5" fillId="0" borderId="55" xfId="22" applyFont="1" applyBorder="1" applyProtection="1"/>
    <xf numFmtId="0" fontId="5" fillId="0" borderId="48" xfId="22" applyFont="1" applyBorder="1" applyProtection="1"/>
    <xf numFmtId="49" fontId="5" fillId="0" borderId="34" xfId="25" applyNumberFormat="1" applyFont="1" applyFill="1" applyBorder="1" applyAlignment="1" applyProtection="1">
      <alignment horizontal="left" vertical="center" wrapText="1"/>
    </xf>
    <xf numFmtId="0" fontId="38" fillId="3" borderId="37" xfId="41" applyNumberFormat="1" applyFont="1" applyFill="1" applyBorder="1" applyAlignment="1" applyProtection="1">
      <alignment horizontal="center" vertical="center" wrapText="1"/>
    </xf>
    <xf numFmtId="0" fontId="39" fillId="0" borderId="29" xfId="30" applyFont="1" applyBorder="1" applyAlignment="1" applyProtection="1">
      <alignment vertical="center" wrapText="1"/>
    </xf>
    <xf numFmtId="0" fontId="39" fillId="3" borderId="29" xfId="34" applyFont="1" applyFill="1" applyBorder="1" applyAlignment="1" applyProtection="1">
      <alignment vertical="center" wrapText="1"/>
    </xf>
    <xf numFmtId="0" fontId="5" fillId="6" borderId="30" xfId="3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9" applyNumberFormat="1" applyFont="1" applyAlignment="1" applyProtection="1">
      <alignment vertical="top" wrapText="1"/>
    </xf>
    <xf numFmtId="49" fontId="5" fillId="0" borderId="0" xfId="27" applyNumberFormat="1" applyFont="1" applyAlignment="1" applyProtection="1">
      <alignment vertical="top" wrapText="1"/>
    </xf>
    <xf numFmtId="49" fontId="0" fillId="3" borderId="57" xfId="0" applyNumberFormat="1" applyFont="1" applyFill="1" applyBorder="1" applyAlignment="1" applyProtection="1">
      <alignment horizontal="left" vertical="center" wrapText="1"/>
    </xf>
    <xf numFmtId="49" fontId="5" fillId="3" borderId="51" xfId="24" applyNumberFormat="1" applyFont="1" applyFill="1" applyBorder="1" applyAlignment="1" applyProtection="1">
      <alignment horizontal="left" vertical="center" wrapText="1"/>
    </xf>
    <xf numFmtId="2" fontId="5" fillId="3" borderId="33" xfId="40" applyNumberFormat="1" applyFont="1" applyFill="1" applyBorder="1" applyAlignment="1" applyProtection="1">
      <alignment horizontal="right" vertical="center"/>
    </xf>
    <xf numFmtId="0" fontId="64" fillId="3" borderId="55" xfId="11" applyFont="1" applyFill="1" applyBorder="1" applyAlignment="1" applyProtection="1">
      <alignment horizontal="center" vertical="center" wrapText="1"/>
    </xf>
    <xf numFmtId="2" fontId="5" fillId="6" borderId="32" xfId="40" applyNumberFormat="1" applyFont="1" applyFill="1" applyBorder="1" applyAlignment="1" applyProtection="1">
      <alignment horizontal="right" vertical="center"/>
      <protection locked="0"/>
    </xf>
    <xf numFmtId="2" fontId="5" fillId="6" borderId="33" xfId="40" applyNumberFormat="1" applyFont="1" applyFill="1" applyBorder="1" applyAlignment="1" applyProtection="1">
      <alignment horizontal="right" vertical="center"/>
      <protection locked="0"/>
    </xf>
    <xf numFmtId="49" fontId="5" fillId="6" borderId="33" xfId="24" applyNumberFormat="1" applyFont="1" applyFill="1" applyBorder="1" applyAlignment="1" applyProtection="1">
      <alignment horizontal="left" vertical="center" wrapText="1"/>
      <protection locked="0"/>
    </xf>
    <xf numFmtId="49" fontId="5" fillId="4" borderId="34" xfId="24" applyNumberFormat="1" applyFont="1" applyFill="1" applyBorder="1" applyAlignment="1" applyProtection="1">
      <alignment horizontal="left" vertical="center" wrapText="1"/>
      <protection locked="0"/>
    </xf>
    <xf numFmtId="49" fontId="5" fillId="6" borderId="45" xfId="24" applyNumberFormat="1" applyFont="1" applyFill="1" applyBorder="1" applyAlignment="1" applyProtection="1">
      <alignment horizontal="left" vertical="center" wrapText="1"/>
      <protection locked="0"/>
    </xf>
    <xf numFmtId="49" fontId="5" fillId="5" borderId="58" xfId="38" applyNumberFormat="1" applyFont="1" applyFill="1" applyBorder="1" applyAlignment="1" applyProtection="1">
      <alignment horizontal="center" vertical="center" wrapText="1"/>
    </xf>
    <xf numFmtId="49" fontId="5" fillId="6" borderId="59" xfId="38" applyNumberFormat="1" applyFont="1" applyFill="1" applyBorder="1" applyAlignment="1" applyProtection="1">
      <alignment horizontal="center" vertical="center" wrapText="1"/>
    </xf>
    <xf numFmtId="49" fontId="5" fillId="6" borderId="60" xfId="38" applyNumberFormat="1" applyFont="1" applyFill="1" applyBorder="1" applyAlignment="1" applyProtection="1">
      <alignment horizontal="center" vertical="center" wrapText="1"/>
    </xf>
    <xf numFmtId="49" fontId="5" fillId="6" borderId="61" xfId="38" applyNumberFormat="1" applyFont="1" applyFill="1" applyBorder="1" applyAlignment="1" applyProtection="1">
      <alignment horizontal="center" vertical="center" wrapText="1"/>
    </xf>
    <xf numFmtId="49" fontId="5" fillId="6" borderId="62" xfId="38" applyNumberFormat="1" applyFont="1" applyFill="1" applyBorder="1" applyAlignment="1" applyProtection="1">
      <alignment horizontal="center" vertical="center" wrapText="1"/>
    </xf>
    <xf numFmtId="49" fontId="5" fillId="6" borderId="63" xfId="38" applyNumberFormat="1" applyFont="1" applyFill="1" applyBorder="1" applyAlignment="1" applyProtection="1">
      <alignment horizontal="center" vertical="center" wrapText="1"/>
    </xf>
    <xf numFmtId="49" fontId="5" fillId="11" borderId="33" xfId="34" applyNumberFormat="1" applyFont="1" applyFill="1" applyBorder="1" applyAlignment="1" applyProtection="1">
      <alignment horizontal="center" vertical="center" wrapText="1"/>
    </xf>
    <xf numFmtId="49" fontId="24" fillId="3" borderId="33" xfId="34" applyNumberFormat="1" applyFont="1" applyFill="1" applyBorder="1" applyAlignment="1" applyProtection="1">
      <alignment horizontal="center" vertical="center" wrapText="1"/>
    </xf>
    <xf numFmtId="49" fontId="24" fillId="6" borderId="33" xfId="34" applyNumberFormat="1" applyFont="1" applyFill="1" applyBorder="1" applyAlignment="1" applyProtection="1">
      <alignment horizontal="center" vertical="center" wrapText="1"/>
      <protection locked="0"/>
    </xf>
    <xf numFmtId="0" fontId="5" fillId="6" borderId="33" xfId="34" applyFont="1" applyFill="1" applyBorder="1" applyAlignment="1" applyProtection="1">
      <alignment horizontal="center" vertical="center" wrapText="1"/>
      <protection locked="0"/>
    </xf>
    <xf numFmtId="0" fontId="5" fillId="5" borderId="33" xfId="41" applyNumberFormat="1" applyFont="1" applyFill="1" applyBorder="1" applyAlignment="1" applyProtection="1">
      <alignment horizontal="center" vertical="center" wrapText="1"/>
    </xf>
    <xf numFmtId="0" fontId="5" fillId="6" borderId="33" xfId="34" applyNumberFormat="1" applyFont="1" applyFill="1" applyBorder="1" applyAlignment="1" applyProtection="1">
      <alignment horizontal="center" vertical="center" wrapText="1"/>
      <protection locked="0"/>
    </xf>
    <xf numFmtId="49" fontId="5" fillId="5" borderId="33" xfId="41" applyNumberFormat="1" applyFont="1" applyFill="1" applyBorder="1" applyAlignment="1" applyProtection="1">
      <alignment horizontal="center" vertical="center" wrapText="1"/>
    </xf>
    <xf numFmtId="0" fontId="24" fillId="3" borderId="0" xfId="34" applyFont="1" applyFill="1" applyBorder="1" applyAlignment="1" applyProtection="1">
      <alignment horizontal="center" vertical="center" wrapText="1"/>
    </xf>
    <xf numFmtId="0" fontId="5" fillId="0" borderId="0" xfId="30" applyNumberFormat="1" applyFont="1" applyAlignment="1" applyProtection="1">
      <alignment horizontal="right" vertical="center"/>
    </xf>
    <xf numFmtId="0" fontId="5" fillId="3" borderId="0" xfId="34" applyFont="1" applyFill="1" applyBorder="1" applyAlignment="1" applyProtection="1">
      <alignment horizontal="right" vertical="center" wrapText="1"/>
    </xf>
    <xf numFmtId="49" fontId="5" fillId="3" borderId="0" xfId="41" applyNumberFormat="1" applyFont="1" applyFill="1" applyBorder="1" applyAlignment="1" applyProtection="1">
      <alignment horizontal="center" vertical="center" wrapText="1"/>
    </xf>
    <xf numFmtId="0" fontId="7" fillId="0" borderId="0" xfId="34" applyFont="1" applyFill="1" applyBorder="1" applyAlignment="1" applyProtection="1">
      <alignment horizontal="center" vertical="center" wrapText="1"/>
    </xf>
    <xf numFmtId="49" fontId="33" fillId="11" borderId="33" xfId="34" applyNumberFormat="1" applyFont="1" applyFill="1" applyBorder="1" applyAlignment="1" applyProtection="1">
      <alignment horizontal="center" vertical="center" wrapText="1"/>
    </xf>
    <xf numFmtId="0" fontId="7" fillId="5" borderId="33" xfId="35" applyFont="1" applyFill="1" applyBorder="1" applyAlignment="1" applyProtection="1">
      <alignment horizontal="center" vertical="center" wrapText="1"/>
    </xf>
    <xf numFmtId="0" fontId="5" fillId="5" borderId="33" xfId="34" applyFont="1" applyFill="1" applyBorder="1" applyAlignment="1" applyProtection="1">
      <alignment horizontal="center" vertical="center" wrapText="1"/>
      <protection locked="0"/>
    </xf>
    <xf numFmtId="0" fontId="5" fillId="0" borderId="33" xfId="34" applyFont="1" applyFill="1" applyBorder="1" applyAlignment="1" applyProtection="1">
      <alignment horizontal="center" vertical="center" wrapText="1"/>
      <protection locked="0"/>
    </xf>
    <xf numFmtId="0" fontId="24" fillId="6" borderId="33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0" applyFont="1" applyBorder="1" applyAlignment="1" applyProtection="1">
      <alignment horizontal="center" vertical="center" wrapText="1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0" fontId="5" fillId="3" borderId="0" xfId="34" applyFont="1" applyFill="1" applyBorder="1" applyAlignment="1" applyProtection="1">
      <alignment horizontal="center" vertical="center" wrapText="1"/>
    </xf>
    <xf numFmtId="0" fontId="7" fillId="8" borderId="30" xfId="20" applyFont="1" applyFill="1" applyBorder="1" applyAlignment="1" applyProtection="1">
      <alignment horizontal="center" vertical="center" wrapText="1"/>
    </xf>
    <xf numFmtId="0" fontId="7" fillId="8" borderId="30" xfId="21" applyFont="1" applyFill="1" applyBorder="1" applyAlignment="1" applyProtection="1">
      <alignment horizontal="center" vertical="center" wrapText="1"/>
    </xf>
    <xf numFmtId="0" fontId="7" fillId="8" borderId="30" xfId="25" applyFont="1" applyFill="1" applyBorder="1" applyAlignment="1" applyProtection="1">
      <alignment horizontal="center" vertical="center" wrapText="1"/>
    </xf>
    <xf numFmtId="49" fontId="12" fillId="3" borderId="64" xfId="40" applyNumberFormat="1" applyFont="1" applyFill="1" applyBorder="1" applyAlignment="1" applyProtection="1">
      <alignment horizontal="center" vertical="center"/>
    </xf>
    <xf numFmtId="49" fontId="12" fillId="3" borderId="49" xfId="40" applyNumberFormat="1" applyFont="1" applyFill="1" applyBorder="1" applyAlignment="1" applyProtection="1">
      <alignment horizontal="center" vertical="center"/>
    </xf>
    <xf numFmtId="0" fontId="12" fillId="3" borderId="30" xfId="37" applyNumberFormat="1" applyFont="1" applyFill="1" applyBorder="1" applyAlignment="1" applyProtection="1">
      <alignment horizontal="left" vertical="center" wrapText="1"/>
    </xf>
    <xf numFmtId="49" fontId="27" fillId="8" borderId="35" xfId="25" applyNumberFormat="1" applyFont="1" applyFill="1" applyBorder="1" applyAlignment="1" applyProtection="1">
      <alignment horizontal="center" vertical="center" wrapText="1"/>
    </xf>
    <xf numFmtId="49" fontId="5" fillId="3" borderId="64" xfId="40" applyNumberFormat="1" applyFont="1" applyFill="1" applyBorder="1" applyAlignment="1" applyProtection="1">
      <alignment horizontal="center" vertical="center"/>
    </xf>
    <xf numFmtId="49" fontId="5" fillId="3" borderId="49" xfId="40" applyNumberFormat="1" applyFont="1" applyFill="1" applyBorder="1" applyAlignment="1" applyProtection="1">
      <alignment horizontal="center" vertical="center"/>
    </xf>
    <xf numFmtId="0" fontId="5" fillId="6" borderId="64" xfId="37" applyNumberFormat="1" applyFont="1" applyFill="1" applyBorder="1" applyAlignment="1" applyProtection="1">
      <alignment horizontal="left" vertical="center" wrapText="1"/>
      <protection locked="0"/>
    </xf>
    <xf numFmtId="0" fontId="5" fillId="6" borderId="49" xfId="37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8" applyNumberFormat="1" applyFont="1" applyFill="1" applyBorder="1" applyAlignment="1" applyProtection="1">
      <alignment horizontal="center" vertical="center" wrapText="1"/>
    </xf>
    <xf numFmtId="0" fontId="0" fillId="0" borderId="0" xfId="18" applyNumberFormat="1" applyFont="1" applyFill="1" applyBorder="1" applyAlignment="1" applyProtection="1">
      <alignment horizontal="center" vertical="top" wrapText="1"/>
    </xf>
    <xf numFmtId="0" fontId="7" fillId="3" borderId="30" xfId="26" applyNumberFormat="1" applyFont="1" applyFill="1" applyBorder="1" applyAlignment="1" applyProtection="1">
      <alignment horizontal="center" vertical="center" wrapText="1"/>
    </xf>
    <xf numFmtId="0" fontId="25" fillId="0" borderId="0" xfId="34" applyFont="1" applyFill="1" applyBorder="1" applyAlignment="1" applyProtection="1">
      <alignment horizontal="center" vertical="center" wrapText="1"/>
    </xf>
    <xf numFmtId="49" fontId="0" fillId="6" borderId="65" xfId="0" applyFont="1" applyFill="1" applyBorder="1" applyAlignment="1" applyProtection="1">
      <alignment horizontal="center" vertical="center" wrapText="1"/>
      <protection locked="0"/>
    </xf>
    <xf numFmtId="49" fontId="0" fillId="6" borderId="66" xfId="0" applyFont="1" applyFill="1" applyBorder="1" applyAlignment="1" applyProtection="1">
      <alignment horizontal="center" vertical="center" wrapText="1"/>
      <protection locked="0"/>
    </xf>
    <xf numFmtId="0" fontId="7" fillId="5" borderId="44" xfId="34" applyFont="1" applyFill="1" applyBorder="1" applyAlignment="1" applyProtection="1">
      <alignment horizontal="center" vertical="center" wrapText="1"/>
    </xf>
    <xf numFmtId="0" fontId="7" fillId="5" borderId="67" xfId="34" applyFont="1" applyFill="1" applyBorder="1" applyAlignment="1" applyProtection="1">
      <alignment horizontal="center" vertical="center"/>
    </xf>
    <xf numFmtId="49" fontId="15" fillId="14" borderId="10" xfId="11" applyNumberFormat="1" applyFont="1" applyFill="1" applyBorder="1" applyAlignment="1" applyProtection="1">
      <alignment horizontal="center" vertical="center" wrapText="1"/>
    </xf>
    <xf numFmtId="49" fontId="15" fillId="14" borderId="11" xfId="11" applyNumberFormat="1" applyFont="1" applyFill="1" applyBorder="1" applyAlignment="1" applyProtection="1">
      <alignment horizontal="center" vertical="center" wrapText="1"/>
    </xf>
    <xf numFmtId="49" fontId="15" fillId="14" borderId="68" xfId="11" applyNumberFormat="1" applyFont="1" applyFill="1" applyBorder="1" applyAlignment="1" applyProtection="1">
      <alignment horizontal="center" vertical="center" wrapText="1"/>
    </xf>
    <xf numFmtId="49" fontId="10" fillId="5" borderId="14" xfId="28" applyNumberFormat="1" applyFont="1" applyFill="1" applyBorder="1" applyAlignment="1" applyProtection="1">
      <alignment horizontal="center" vertical="center" wrapText="1"/>
    </xf>
    <xf numFmtId="49" fontId="10" fillId="5" borderId="15" xfId="28" applyNumberFormat="1" applyFont="1" applyFill="1" applyBorder="1" applyAlignment="1" applyProtection="1">
      <alignment horizontal="center" vertical="center" wrapText="1"/>
    </xf>
    <xf numFmtId="49" fontId="10" fillId="5" borderId="69" xfId="28" applyNumberFormat="1" applyFont="1" applyFill="1" applyBorder="1" applyAlignment="1" applyProtection="1">
      <alignment horizontal="center" vertical="center" wrapText="1"/>
    </xf>
    <xf numFmtId="49" fontId="5" fillId="4" borderId="44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0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1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68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28" applyNumberFormat="1" applyFont="1" applyFill="1" applyBorder="1" applyAlignment="1" applyProtection="1">
      <alignment horizontal="center" vertical="center" wrapText="1"/>
      <protection locked="0"/>
    </xf>
    <xf numFmtId="0" fontId="10" fillId="4" borderId="44" xfId="28" applyNumberFormat="1" applyFont="1" applyFill="1" applyBorder="1" applyAlignment="1" applyProtection="1">
      <alignment horizontal="left" vertical="center" wrapText="1"/>
      <protection locked="0"/>
    </xf>
    <xf numFmtId="0" fontId="10" fillId="4" borderId="70" xfId="28" applyNumberFormat="1" applyFont="1" applyFill="1" applyBorder="1" applyAlignment="1" applyProtection="1">
      <alignment horizontal="left" vertical="center" wrapText="1"/>
      <protection locked="0"/>
    </xf>
    <xf numFmtId="0" fontId="10" fillId="4" borderId="71" xfId="28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28" applyNumberFormat="1" applyFont="1" applyFill="1" applyBorder="1" applyAlignment="1" applyProtection="1">
      <alignment horizontal="center" vertical="center" wrapText="1"/>
      <protection locked="0"/>
    </xf>
    <xf numFmtId="49" fontId="10" fillId="5" borderId="72" xfId="28" applyNumberFormat="1" applyFont="1" applyFill="1" applyBorder="1" applyAlignment="1" applyProtection="1">
      <alignment horizontal="center" vertical="center" wrapText="1"/>
    </xf>
    <xf numFmtId="49" fontId="10" fillId="5" borderId="73" xfId="28" applyNumberFormat="1" applyFont="1" applyFill="1" applyBorder="1" applyAlignment="1" applyProtection="1">
      <alignment horizontal="center" vertical="center" wrapText="1"/>
    </xf>
    <xf numFmtId="49" fontId="10" fillId="5" borderId="74" xfId="28" applyNumberFormat="1" applyFont="1" applyFill="1" applyBorder="1" applyAlignment="1" applyProtection="1">
      <alignment horizontal="center" vertical="center" wrapText="1"/>
    </xf>
    <xf numFmtId="49" fontId="16" fillId="3" borderId="9" xfId="28" applyNumberFormat="1" applyFont="1" applyFill="1" applyBorder="1" applyAlignment="1" applyProtection="1">
      <alignment horizontal="center" vertical="center" wrapText="1"/>
    </xf>
    <xf numFmtId="49" fontId="16" fillId="3" borderId="3" xfId="28" applyNumberFormat="1" applyFont="1" applyFill="1" applyBorder="1" applyAlignment="1" applyProtection="1">
      <alignment horizontal="center" vertical="center" wrapText="1"/>
    </xf>
    <xf numFmtId="49" fontId="10" fillId="4" borderId="44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70" xfId="28" applyNumberFormat="1" applyFont="1" applyFill="1" applyBorder="1" applyAlignment="1" applyProtection="1">
      <alignment horizontal="center" vertical="center" wrapText="1"/>
      <protection locked="0"/>
    </xf>
    <xf numFmtId="49" fontId="10" fillId="4" borderId="71" xfId="28" applyNumberFormat="1" applyFont="1" applyFill="1" applyBorder="1" applyAlignment="1" applyProtection="1">
      <alignment horizontal="center" vertical="center" wrapText="1"/>
      <protection locked="0"/>
    </xf>
    <xf numFmtId="49" fontId="10" fillId="0" borderId="44" xfId="28" applyNumberFormat="1" applyFont="1" applyBorder="1" applyAlignment="1" applyProtection="1">
      <alignment horizontal="center" vertical="center" wrapText="1"/>
    </xf>
    <xf numFmtId="49" fontId="10" fillId="0" borderId="70" xfId="28" applyNumberFormat="1" applyFont="1" applyBorder="1" applyAlignment="1" applyProtection="1">
      <alignment horizontal="center" vertical="center" wrapText="1"/>
    </xf>
    <xf numFmtId="49" fontId="10" fillId="0" borderId="71" xfId="28" applyNumberFormat="1" applyFont="1" applyBorder="1" applyAlignment="1" applyProtection="1">
      <alignment horizontal="center" vertical="center" wrapText="1"/>
    </xf>
    <xf numFmtId="0" fontId="5" fillId="4" borderId="44" xfId="28" applyNumberFormat="1" applyFont="1" applyFill="1" applyBorder="1" applyAlignment="1" applyProtection="1">
      <alignment horizontal="center" vertical="center" wrapText="1"/>
      <protection locked="0"/>
    </xf>
    <xf numFmtId="0" fontId="5" fillId="4" borderId="70" xfId="28" applyNumberFormat="1" applyFont="1" applyFill="1" applyBorder="1" applyAlignment="1" applyProtection="1">
      <alignment horizontal="center" vertical="center" wrapText="1"/>
      <protection locked="0"/>
    </xf>
    <xf numFmtId="0" fontId="5" fillId="4" borderId="71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5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6" xfId="28" applyNumberFormat="1" applyFont="1" applyFill="1" applyBorder="1" applyAlignment="1" applyProtection="1">
      <alignment horizontal="center" vertical="center" wrapText="1"/>
      <protection locked="0"/>
    </xf>
    <xf numFmtId="49" fontId="5" fillId="4" borderId="77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78" xfId="28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28" applyNumberFormat="1" applyFont="1" applyBorder="1" applyAlignment="1" applyProtection="1">
      <alignment horizontal="center" vertical="center" wrapText="1"/>
    </xf>
    <xf numFmtId="49" fontId="7" fillId="0" borderId="69" xfId="28" applyNumberFormat="1" applyFont="1" applyBorder="1" applyAlignment="1" applyProtection="1">
      <alignment horizontal="center" vertical="center" wrapText="1"/>
    </xf>
    <xf numFmtId="49" fontId="10" fillId="0" borderId="9" xfId="28" applyNumberFormat="1" applyFont="1" applyBorder="1" applyAlignment="1" applyProtection="1">
      <alignment horizontal="center" vertical="center" wrapText="1"/>
    </xf>
    <xf numFmtId="49" fontId="16" fillId="5" borderId="14" xfId="28" applyNumberFormat="1" applyFont="1" applyFill="1" applyBorder="1" applyAlignment="1" applyProtection="1">
      <alignment horizontal="center" vertical="center" wrapText="1"/>
    </xf>
    <xf numFmtId="49" fontId="16" fillId="5" borderId="15" xfId="28" applyNumberFormat="1" applyFont="1" applyFill="1" applyBorder="1" applyAlignment="1" applyProtection="1">
      <alignment horizontal="center" vertical="center" wrapText="1"/>
    </xf>
    <xf numFmtId="49" fontId="16" fillId="5" borderId="69" xfId="28" applyNumberFormat="1" applyFont="1" applyFill="1" applyBorder="1" applyAlignment="1" applyProtection="1">
      <alignment horizontal="center" vertical="center" wrapText="1"/>
    </xf>
    <xf numFmtId="49" fontId="5" fillId="6" borderId="9" xfId="28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28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28" applyNumberFormat="1" applyFont="1" applyFill="1" applyBorder="1" applyAlignment="1" applyProtection="1">
      <alignment horizontal="center" vertical="center" wrapText="1"/>
    </xf>
    <xf numFmtId="49" fontId="7" fillId="15" borderId="70" xfId="28" applyNumberFormat="1" applyFont="1" applyFill="1" applyBorder="1" applyAlignment="1" applyProtection="1">
      <alignment horizontal="center" vertical="center" wrapText="1"/>
    </xf>
    <xf numFmtId="49" fontId="7" fillId="15" borderId="67" xfId="28" applyNumberFormat="1" applyFont="1" applyFill="1" applyBorder="1" applyAlignment="1" applyProtection="1">
      <alignment horizontal="center" vertical="center" wrapText="1"/>
    </xf>
  </cellXfs>
  <cellStyles count="84">
    <cellStyle name=" 1" xfId="1"/>
    <cellStyle name="20% - Акцент1" xfId="61" builtinId="30" hidden="1"/>
    <cellStyle name="20% - Акцент2" xfId="65" builtinId="34" hidden="1"/>
    <cellStyle name="20% - Акцент3" xfId="69" builtinId="38" hidden="1"/>
    <cellStyle name="20% - Акцент4" xfId="73" builtinId="42" hidden="1"/>
    <cellStyle name="20% - Акцент5" xfId="77" builtinId="46" hidden="1"/>
    <cellStyle name="20% - Акцент6" xfId="81" builtinId="50" hidden="1"/>
    <cellStyle name="40% - Акцент1" xfId="62" builtinId="31" hidden="1"/>
    <cellStyle name="40% - Акцент2" xfId="66" builtinId="35" hidden="1"/>
    <cellStyle name="40% - Акцент3" xfId="70" builtinId="39" hidden="1"/>
    <cellStyle name="40% - Акцент4" xfId="74" builtinId="43" hidden="1"/>
    <cellStyle name="40% - Акцент5" xfId="78" builtinId="47" hidden="1"/>
    <cellStyle name="40% - Акцент6" xfId="82" builtinId="51" hidden="1"/>
    <cellStyle name="60% - Акцент1" xfId="63" builtinId="32" hidden="1"/>
    <cellStyle name="60% - Акцент2" xfId="67" builtinId="36" hidden="1"/>
    <cellStyle name="60% - Акцент3" xfId="71" builtinId="40" hidden="1"/>
    <cellStyle name="60% - Акцент4" xfId="75" builtinId="44" hidden="1"/>
    <cellStyle name="60% - Акцент5" xfId="79" builtinId="48" hidden="1"/>
    <cellStyle name="60% - Акцент6" xfId="83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0" builtinId="29" hidden="1"/>
    <cellStyle name="Акцент2" xfId="64" builtinId="33" hidden="1"/>
    <cellStyle name="Акцент3" xfId="68" builtinId="37" hidden="1"/>
    <cellStyle name="Акцент4" xfId="72" builtinId="41" hidden="1"/>
    <cellStyle name="Акцент5" xfId="76" builtinId="45" hidden="1"/>
    <cellStyle name="Акцент6" xfId="80" builtinId="49" hidden="1"/>
    <cellStyle name="Ввод " xfId="10" builtinId="20" customBuiltin="1"/>
    <cellStyle name="Вывод" xfId="52" builtinId="21" hidden="1"/>
    <cellStyle name="Вычисление" xfId="53" builtinId="22" hidden="1"/>
    <cellStyle name="Гиперссылка" xfId="11" builtinId="8"/>
    <cellStyle name="Гиперссылка 2" xfId="12"/>
    <cellStyle name="Гиперссылка 3" xfId="13"/>
    <cellStyle name="Гиперссылка_JKH.OPEN.INFO.HVS(v3.5)_цены161210" xfId="14"/>
    <cellStyle name="Заголовок 1" xfId="45" builtinId="16" hidden="1"/>
    <cellStyle name="Заголовок 2" xfId="46" builtinId="17" hidden="1"/>
    <cellStyle name="Заголовок 3" xfId="47" builtinId="18" hidden="1"/>
    <cellStyle name="Заголовок 4" xfId="48" builtinId="19" hidden="1"/>
    <cellStyle name="Итог" xfId="59" builtinId="25" hidden="1"/>
    <cellStyle name="Контрольная ячейка" xfId="55" builtinId="23" hidden="1"/>
    <cellStyle name="Название" xfId="44" builtinId="15" hidden="1"/>
    <cellStyle name="Нейтральный" xfId="51" builtinId="28" hidden="1"/>
    <cellStyle name="Обычный" xfId="0" builtinId="0"/>
    <cellStyle name="Обычный 10" xfId="15"/>
    <cellStyle name="Обычный 12" xfId="16"/>
    <cellStyle name="Обычный 12 2" xfId="17"/>
    <cellStyle name="Обычный 14" xfId="18"/>
    <cellStyle name="Обычный 15" xfId="19"/>
    <cellStyle name="Обычный 2" xfId="20"/>
    <cellStyle name="Обычный_BALANCE.WARM.2007YEAR(FACT)" xfId="21"/>
    <cellStyle name="Обычный_Forma_1" xfId="22"/>
    <cellStyle name="Обычный_Forma_5 2" xfId="23"/>
    <cellStyle name="Обычный_JKH.OPEN.INFO.GVS(v3.5)_цены161210" xfId="24"/>
    <cellStyle name="Обычный_JKH.OPEN.INFO.HVS(v3.5)_цены161210" xfId="25"/>
    <cellStyle name="Обычный_JKH.OPEN.INFO.PRICE.VO_v4.0(10.02.11)" xfId="26"/>
    <cellStyle name="Обычный_OREP.JKH.POD.2010YEAR(v1.0)" xfId="27"/>
    <cellStyle name="Обычный_POTR.EE(+PASPORT)" xfId="28"/>
    <cellStyle name="Обычный_PREDEL.JKH.2010(v1.3)" xfId="29"/>
    <cellStyle name="Обычный_PRIL1.ELECTR" xfId="30"/>
    <cellStyle name="Обычный_PRIL1.ELECTR 2" xfId="31"/>
    <cellStyle name="Обычный_reest_org" xfId="32"/>
    <cellStyle name="Обычный_TEHSHEET" xfId="33"/>
    <cellStyle name="Обычный_ЖКУ_проект3" xfId="34"/>
    <cellStyle name="Обычный_ЖКУ_проект3 2" xfId="35"/>
    <cellStyle name="Обычный_Книга2" xfId="36"/>
    <cellStyle name="Обычный_Мониторинг по тарифам ТОWRK_BU" xfId="37"/>
    <cellStyle name="Обычный_Мониторинг ФОТ" xfId="38"/>
    <cellStyle name="Обычный_Новая карта_рабочая версия" xfId="39"/>
    <cellStyle name="Обычный_ТС цены" xfId="40"/>
    <cellStyle name="Обычный_форма 1 водопровод для орг" xfId="41"/>
    <cellStyle name="Обычный_форма 1 водопровод для орг_CALC.KV.4.78(v1.0)" xfId="42"/>
    <cellStyle name="Обычный_Форма 22 ЖКХ" xfId="43"/>
    <cellStyle name="Плохой" xfId="50" builtinId="27" hidden="1"/>
    <cellStyle name="Пояснение" xfId="58" builtinId="53" hidden="1"/>
    <cellStyle name="Примечание" xfId="57" builtinId="10" hidden="1"/>
    <cellStyle name="Связанная ячейка" xfId="54" builtinId="24" hidden="1"/>
    <cellStyle name="Текст предупреждения" xfId="56" builtinId="11" hidden="1"/>
    <cellStyle name="Хороший" xfId="49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26.png"/><Relationship Id="rId63" Type="http://schemas.openxmlformats.org/officeDocument/2006/relationships/image" Target="../media/image34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47.png"/><Relationship Id="rId112" Type="http://schemas.openxmlformats.org/officeDocument/2006/relationships/image" Target="../media/image59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72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83.png"/><Relationship Id="rId16" Type="http://schemas.openxmlformats.org/officeDocument/2006/relationships/image" Target="../media/image10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21.png"/><Relationship Id="rId53" Type="http://schemas.openxmlformats.org/officeDocument/2006/relationships/image" Target="../media/image29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42.png"/><Relationship Id="rId102" Type="http://schemas.openxmlformats.org/officeDocument/2006/relationships/image" Target="../media/image54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67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78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86.png"/><Relationship Id="rId22" Type="http://schemas.openxmlformats.org/officeDocument/2006/relationships/image" Target="../media/image13.png"/><Relationship Id="rId27" Type="http://schemas.openxmlformats.org/officeDocument/2006/relationships/image" Target="../media/image16.png"/><Relationship Id="rId43" Type="http://schemas.openxmlformats.org/officeDocument/2006/relationships/image" Target="../media/image24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37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62.png"/><Relationship Id="rId134" Type="http://schemas.openxmlformats.org/officeDocument/2006/relationships/image" Target="../media/image70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45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81.png"/><Relationship Id="rId12" Type="http://schemas.openxmlformats.org/officeDocument/2006/relationships/image" Target="../media/image8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19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32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57.png"/><Relationship Id="rId124" Type="http://schemas.openxmlformats.org/officeDocument/2006/relationships/image" Target="../media/image65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40.png"/><Relationship Id="rId91" Type="http://schemas.openxmlformats.org/officeDocument/2006/relationships/image" Target="../media/image48.png"/><Relationship Id="rId96" Type="http://schemas.openxmlformats.org/officeDocument/2006/relationships/image" Target="../media/image51.png"/><Relationship Id="rId140" Type="http://schemas.openxmlformats.org/officeDocument/2006/relationships/image" Target="../media/image73.png"/><Relationship Id="rId145" Type="http://schemas.openxmlformats.org/officeDocument/2006/relationships/image" Target="../media/image76.png"/><Relationship Id="rId161" Type="http://schemas.openxmlformats.org/officeDocument/2006/relationships/image" Target="../media/image84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5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27.png"/><Relationship Id="rId57" Type="http://schemas.openxmlformats.org/officeDocument/2006/relationships/image" Target="../media/image31.png"/><Relationship Id="rId106" Type="http://schemas.openxmlformats.org/officeDocument/2006/relationships/image" Target="../media/image56.png"/><Relationship Id="rId114" Type="http://schemas.openxmlformats.org/officeDocument/2006/relationships/image" Target="../media/image60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7.png"/><Relationship Id="rId31" Type="http://schemas.openxmlformats.org/officeDocument/2006/relationships/image" Target="../media/image18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35.png"/><Relationship Id="rId73" Type="http://schemas.openxmlformats.org/officeDocument/2006/relationships/image" Target="../media/image39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43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50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64.png"/><Relationship Id="rId130" Type="http://schemas.openxmlformats.org/officeDocument/2006/relationships/image" Target="../media/image68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75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79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11.png"/><Relationship Id="rId39" Type="http://schemas.openxmlformats.org/officeDocument/2006/relationships/image" Target="../media/image22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30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55.png"/><Relationship Id="rId120" Type="http://schemas.openxmlformats.org/officeDocument/2006/relationships/image" Target="../media/image63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38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3.png"/><Relationship Id="rId29" Type="http://schemas.openxmlformats.org/officeDocument/2006/relationships/image" Target="../media/image17.png"/><Relationship Id="rId24" Type="http://schemas.openxmlformats.org/officeDocument/2006/relationships/image" Target="../media/image14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25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46.png"/><Relationship Id="rId110" Type="http://schemas.openxmlformats.org/officeDocument/2006/relationships/image" Target="../media/image58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71.png"/><Relationship Id="rId157" Type="http://schemas.openxmlformats.org/officeDocument/2006/relationships/image" Target="../media/image82.png"/><Relationship Id="rId61" Type="http://schemas.openxmlformats.org/officeDocument/2006/relationships/image" Target="../media/image33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9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20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41.png"/><Relationship Id="rId100" Type="http://schemas.openxmlformats.org/officeDocument/2006/relationships/image" Target="../media/image53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66.png"/><Relationship Id="rId147" Type="http://schemas.openxmlformats.org/officeDocument/2006/relationships/image" Target="../media/image77.png"/><Relationship Id="rId8" Type="http://schemas.openxmlformats.org/officeDocument/2006/relationships/image" Target="../media/image6.png"/><Relationship Id="rId51" Type="http://schemas.openxmlformats.org/officeDocument/2006/relationships/image" Target="../media/image28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49.png"/><Relationship Id="rId98" Type="http://schemas.openxmlformats.org/officeDocument/2006/relationships/image" Target="../media/image52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74.png"/><Relationship Id="rId163" Type="http://schemas.openxmlformats.org/officeDocument/2006/relationships/image" Target="../media/image85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15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36.png"/><Relationship Id="rId116" Type="http://schemas.openxmlformats.org/officeDocument/2006/relationships/image" Target="../media/image61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12.png"/><Relationship Id="rId41" Type="http://schemas.openxmlformats.org/officeDocument/2006/relationships/image" Target="../media/image23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44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69.png"/><Relationship Id="rId153" Type="http://schemas.openxmlformats.org/officeDocument/2006/relationships/image" Target="../media/image8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8.png"/><Relationship Id="rId2" Type="http://schemas.openxmlformats.org/officeDocument/2006/relationships/image" Target="../media/image87.jpeg"/><Relationship Id="rId1" Type="http://schemas.openxmlformats.org/officeDocument/2006/relationships/image" Target="../media/image2.jpeg"/><Relationship Id="rId4" Type="http://schemas.openxmlformats.org/officeDocument/2006/relationships/image" Target="../media/image8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8.png"/><Relationship Id="rId2" Type="http://schemas.openxmlformats.org/officeDocument/2006/relationships/image" Target="../media/image87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5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7557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755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6472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6473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6474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6475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6476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6477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8717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18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478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6479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6480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6481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6482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6483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6484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6485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6486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6487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6488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6489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6490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6491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6492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6493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6494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6495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6496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6497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6498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6499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6500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8715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16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6501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6502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8707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8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9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10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11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12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13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14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6503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504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6505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6506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6507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6508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6509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8704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5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6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6510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6511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6512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6513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6514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6515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6516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6517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6518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6519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6520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6521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6522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6523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6524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6525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6526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6527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8576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8577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8578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8579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8580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8581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8582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8583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8584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8585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8586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8587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8588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8589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8590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8591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8592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8593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8594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8699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0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1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2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703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8595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8596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8597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8598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8599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8600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8601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8602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8603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8604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8605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8606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8607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8608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8694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95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96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97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698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09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0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1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12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13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14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15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6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7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18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19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20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621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2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23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4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8625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626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27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28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29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30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1" name="Gerb_79" descr="135px-GQ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632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33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4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5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636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637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38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39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0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1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2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43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4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8645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6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7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8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49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0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1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2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3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4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5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656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57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58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59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0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661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2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63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664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5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6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7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8668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69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70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71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672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73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74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75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76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77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78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79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0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1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2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8683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4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5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6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687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8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89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90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91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692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406614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406615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40661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40661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14</xdr:row>
      <xdr:rowOff>0</xdr:rowOff>
    </xdr:from>
    <xdr:to>
      <xdr:col>7</xdr:col>
      <xdr:colOff>323850</xdr:colOff>
      <xdr:row>14</xdr:row>
      <xdr:rowOff>323850</xdr:rowOff>
    </xdr:to>
    <xdr:pic macro="[0]!modInfo.MainSheetHelp">
      <xdr:nvPicPr>
        <xdr:cNvPr id="40661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6099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18</xdr:row>
      <xdr:rowOff>323850</xdr:rowOff>
    </xdr:to>
    <xdr:pic macro="[0]!modInfo.MainSheetHelp">
      <xdr:nvPicPr>
        <xdr:cNvPr id="406619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7720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21</xdr:row>
      <xdr:rowOff>9525</xdr:rowOff>
    </xdr:to>
    <xdr:pic macro="[0]!modInfo.MainSheetHelp">
      <xdr:nvPicPr>
        <xdr:cNvPr id="40662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40662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2492100</xdr:colOff>
      <xdr:row>21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323850</xdr:colOff>
      <xdr:row>49</xdr:row>
      <xdr:rowOff>323850</xdr:rowOff>
    </xdr:to>
    <xdr:pic macro="[0]!modInfo.MainSheetHelp">
      <xdr:nvPicPr>
        <xdr:cNvPr id="406623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13728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53</xdr:row>
      <xdr:rowOff>0</xdr:rowOff>
    </xdr:from>
    <xdr:to>
      <xdr:col>7</xdr:col>
      <xdr:colOff>323850</xdr:colOff>
      <xdr:row>53</xdr:row>
      <xdr:rowOff>323850</xdr:rowOff>
    </xdr:to>
    <xdr:pic macro="[0]!modInfo.MainSheetHelp">
      <xdr:nvPicPr>
        <xdr:cNvPr id="406624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26301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53</xdr:row>
      <xdr:rowOff>0</xdr:rowOff>
    </xdr:from>
    <xdr:to>
      <xdr:col>5</xdr:col>
      <xdr:colOff>2494173</xdr:colOff>
      <xdr:row>53</xdr:row>
      <xdr:rowOff>324277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323850</xdr:colOff>
      <xdr:row>56</xdr:row>
      <xdr:rowOff>323850</xdr:rowOff>
    </xdr:to>
    <xdr:pic macro="[0]!modInfo.MainSheetHelp">
      <xdr:nvPicPr>
        <xdr:cNvPr id="406626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37445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56</xdr:row>
      <xdr:rowOff>0</xdr:rowOff>
    </xdr:from>
    <xdr:to>
      <xdr:col>5</xdr:col>
      <xdr:colOff>323850</xdr:colOff>
      <xdr:row>56</xdr:row>
      <xdr:rowOff>323850</xdr:rowOff>
    </xdr:to>
    <xdr:pic macro="[0]!modInfo.MainSheetHelp">
      <xdr:nvPicPr>
        <xdr:cNvPr id="406627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37445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50</xdr:row>
      <xdr:rowOff>0</xdr:rowOff>
    </xdr:from>
    <xdr:to>
      <xdr:col>7</xdr:col>
      <xdr:colOff>323850</xdr:colOff>
      <xdr:row>51</xdr:row>
      <xdr:rowOff>9525</xdr:rowOff>
    </xdr:to>
    <xdr:pic macro="[0]!modInfo.MainSheetHelp">
      <xdr:nvPicPr>
        <xdr:cNvPr id="406628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17919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45</xdr:row>
      <xdr:rowOff>0</xdr:rowOff>
    </xdr:from>
    <xdr:to>
      <xdr:col>7</xdr:col>
      <xdr:colOff>323850</xdr:colOff>
      <xdr:row>46</xdr:row>
      <xdr:rowOff>9525</xdr:rowOff>
    </xdr:to>
    <xdr:pic macro="[0]!modInfo.MainSheetHelp">
      <xdr:nvPicPr>
        <xdr:cNvPr id="406629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5727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43</xdr:row>
      <xdr:rowOff>0</xdr:rowOff>
    </xdr:from>
    <xdr:to>
      <xdr:col>7</xdr:col>
      <xdr:colOff>323850</xdr:colOff>
      <xdr:row>44</xdr:row>
      <xdr:rowOff>9525</xdr:rowOff>
    </xdr:to>
    <xdr:pic macro="[0]!modInfo.MainSheetHelp">
      <xdr:nvPicPr>
        <xdr:cNvPr id="40663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02298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29</xdr:row>
      <xdr:rowOff>0</xdr:rowOff>
    </xdr:from>
    <xdr:to>
      <xdr:col>7</xdr:col>
      <xdr:colOff>323850</xdr:colOff>
      <xdr:row>30</xdr:row>
      <xdr:rowOff>9525</xdr:rowOff>
    </xdr:to>
    <xdr:pic macro="[0]!modInfo.MainSheetHelp">
      <xdr:nvPicPr>
        <xdr:cNvPr id="406631" name="ExcludeHelp_1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69627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26</xdr:col>
      <xdr:colOff>381000</xdr:colOff>
      <xdr:row>11</xdr:row>
      <xdr:rowOff>85725</xdr:rowOff>
    </xdr:to>
    <xdr:pic>
      <xdr:nvPicPr>
        <xdr:cNvPr id="329522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209550" y="628650"/>
          <a:ext cx="27374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26</xdr:col>
      <xdr:colOff>381000</xdr:colOff>
      <xdr:row>13</xdr:row>
      <xdr:rowOff>0</xdr:rowOff>
    </xdr:to>
    <xdr:pic>
      <xdr:nvPicPr>
        <xdr:cNvPr id="329523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209550" y="1238250"/>
          <a:ext cx="27374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17</xdr:row>
      <xdr:rowOff>428625</xdr:rowOff>
    </xdr:from>
    <xdr:to>
      <xdr:col>20</xdr:col>
      <xdr:colOff>323850</xdr:colOff>
      <xdr:row>17</xdr:row>
      <xdr:rowOff>752475</xdr:rowOff>
    </xdr:to>
    <xdr:pic macro="[0]!modInfo.MainSheetHelp">
      <xdr:nvPicPr>
        <xdr:cNvPr id="329524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02550" y="27717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0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06" name="Рисунок 1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AQ28"/>
  <sheetViews>
    <sheetView showGridLines="0" tabSelected="1" topLeftCell="C9" zoomScaleNormal="100" workbookViewId="0">
      <selection activeCell="D27" sqref="D27"/>
    </sheetView>
  </sheetViews>
  <sheetFormatPr defaultRowHeight="11.25"/>
  <cols>
    <col min="1" max="1" width="0" style="162" hidden="1" customWidth="1"/>
    <col min="2" max="2" width="3" style="162" hidden="1" customWidth="1"/>
    <col min="3" max="3" width="3" style="162" customWidth="1"/>
    <col min="4" max="4" width="5.7109375" style="162" customWidth="1"/>
    <col min="5" max="5" width="9" style="162" bestFit="1" customWidth="1"/>
    <col min="6" max="6" width="48.140625" style="162" customWidth="1"/>
    <col min="7" max="7" width="19.140625" style="162" bestFit="1" customWidth="1"/>
    <col min="8" max="8" width="17" style="162" customWidth="1"/>
    <col min="9" max="10" width="17" style="162" hidden="1" customWidth="1"/>
    <col min="11" max="11" width="17" style="162" customWidth="1"/>
    <col min="12" max="13" width="17" style="162" hidden="1" customWidth="1"/>
    <col min="14" max="14" width="17" style="162" customWidth="1"/>
    <col min="15" max="16" width="17" style="162" hidden="1" customWidth="1"/>
    <col min="17" max="17" width="17" style="162" customWidth="1"/>
    <col min="18" max="19" width="17" style="162" hidden="1" customWidth="1"/>
    <col min="20" max="23" width="17" style="162" customWidth="1"/>
    <col min="24" max="24" width="25.140625" style="162" customWidth="1"/>
    <col min="25" max="26" width="17" style="162" customWidth="1"/>
    <col min="27" max="27" width="5.7109375" style="162" customWidth="1"/>
    <col min="28" max="16384" width="9.140625" style="162"/>
  </cols>
  <sheetData>
    <row r="1" spans="3:43" s="259" customFormat="1" hidden="1">
      <c r="E1" s="259" t="s">
        <v>47</v>
      </c>
      <c r="F1" s="243" t="s">
        <v>48</v>
      </c>
      <c r="G1" s="243" t="s">
        <v>316</v>
      </c>
      <c r="H1" s="243">
        <v>34</v>
      </c>
      <c r="I1" s="243">
        <v>2</v>
      </c>
      <c r="J1" s="243">
        <v>2</v>
      </c>
      <c r="K1" s="243">
        <v>34</v>
      </c>
      <c r="L1" s="243">
        <v>2</v>
      </c>
      <c r="M1" s="243">
        <v>2</v>
      </c>
      <c r="N1" s="243">
        <v>34</v>
      </c>
      <c r="O1" s="243">
        <v>2</v>
      </c>
      <c r="P1" s="243">
        <v>2</v>
      </c>
      <c r="Q1" s="243">
        <v>34</v>
      </c>
      <c r="R1" s="243">
        <v>2</v>
      </c>
      <c r="S1" s="243">
        <v>2</v>
      </c>
      <c r="T1" s="243" t="s">
        <v>49</v>
      </c>
      <c r="U1" s="243" t="s">
        <v>49</v>
      </c>
      <c r="V1" s="243" t="s">
        <v>49</v>
      </c>
      <c r="W1" s="243" t="s">
        <v>48</v>
      </c>
      <c r="X1" s="243" t="s">
        <v>48</v>
      </c>
      <c r="Y1" s="243" t="s">
        <v>48</v>
      </c>
      <c r="Z1" s="243" t="s">
        <v>56</v>
      </c>
    </row>
    <row r="2" spans="3:43" s="259" customFormat="1" hidden="1"/>
    <row r="3" spans="3:43" s="259" customFormat="1" hidden="1">
      <c r="F3" s="243"/>
      <c r="G3" s="259" t="s">
        <v>53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>
        <v>-3</v>
      </c>
      <c r="U3" s="243"/>
      <c r="V3" s="243"/>
      <c r="W3" s="243"/>
      <c r="X3" s="243"/>
      <c r="Y3" s="243"/>
      <c r="Z3" s="243"/>
    </row>
    <row r="4" spans="3:43" s="259" customFormat="1" hidden="1"/>
    <row r="5" spans="3:43" s="259" customFormat="1" hidden="1"/>
    <row r="6" spans="3:43" s="259" customFormat="1" hidden="1"/>
    <row r="7" spans="3:43" s="259" customFormat="1" hidden="1"/>
    <row r="8" spans="3:43" s="259" customFormat="1" hidden="1">
      <c r="D8" s="260"/>
      <c r="E8" s="260"/>
      <c r="F8" s="260"/>
      <c r="G8" s="260"/>
      <c r="H8" s="260"/>
      <c r="I8" s="260"/>
      <c r="J8" s="260"/>
      <c r="K8" s="262"/>
      <c r="L8" s="260"/>
    </row>
    <row r="9" spans="3:43" s="258" customFormat="1" ht="18.75" customHeight="1">
      <c r="D9" s="220"/>
      <c r="E9" s="220"/>
      <c r="F9" s="261"/>
      <c r="G9" s="261"/>
      <c r="H9" s="261"/>
      <c r="I9" s="261"/>
      <c r="J9" s="261"/>
      <c r="L9" s="261"/>
    </row>
    <row r="10" spans="3:43" ht="20.100000000000001" customHeight="1">
      <c r="D10" s="221" t="e">
        <f>code</f>
        <v>#REF!</v>
      </c>
      <c r="E10" s="220"/>
      <c r="F10" s="163"/>
      <c r="G10" s="163"/>
      <c r="H10" s="163"/>
      <c r="I10" s="163"/>
      <c r="K10" s="164"/>
      <c r="L10" s="163"/>
    </row>
    <row r="11" spans="3:43">
      <c r="C11" s="221"/>
      <c r="E11" s="220"/>
      <c r="F11" s="163"/>
      <c r="G11" s="163"/>
      <c r="H11" s="163"/>
      <c r="I11" s="163"/>
      <c r="J11" s="163"/>
      <c r="K11" s="163"/>
      <c r="L11" s="163"/>
    </row>
    <row r="12" spans="3:43" ht="30" customHeight="1">
      <c r="E12" s="347" t="s">
        <v>417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228"/>
    </row>
    <row r="13" spans="3:43" ht="24.95" customHeight="1">
      <c r="E13" s="348" t="str">
        <f>IF(org="","",IF(fil="",org,org &amp; " (" &amp; fil &amp; ")")) &amp; IF(OR(godStart="",godEnd=""),"",", "&amp;YEAR(godStart)&amp; "-" &amp; YEAR(godEnd)&amp;" гг.")</f>
        <v>ММПКХ, 2013-2013 гг.</v>
      </c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229"/>
    </row>
    <row r="14" spans="3:43">
      <c r="D14" s="212"/>
      <c r="E14" s="211"/>
      <c r="F14" s="211"/>
      <c r="G14" s="211"/>
      <c r="H14" s="211"/>
      <c r="I14" s="211"/>
      <c r="J14" s="211"/>
      <c r="K14" s="211"/>
      <c r="L14" s="211"/>
    </row>
    <row r="15" spans="3:43">
      <c r="C15" s="212"/>
      <c r="D15" s="212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11"/>
    </row>
    <row r="16" spans="3:43" s="225" customFormat="1" ht="39" customHeight="1">
      <c r="C16" s="216"/>
      <c r="D16" s="278"/>
      <c r="E16" s="349" t="s">
        <v>329</v>
      </c>
      <c r="F16" s="349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49"/>
      <c r="H16" s="337" t="str">
        <f>"Организации-перепродавцы"&amp; IF(NDS_org="тариф указан с НДС для плательщиков НДС",", с учётом НДС",IF(NDS_org="тариф указан без НДС для плательщиков НДС",", без учёта НДС",""))</f>
        <v>Организации-перепродавцы, без учёта НДС</v>
      </c>
      <c r="I16" s="337"/>
      <c r="J16" s="337"/>
      <c r="K16" s="337" t="str">
        <f>"Бюджетные потребители"&amp; IF(NDS_budget="тариф указан с НДС для плательщиков НДС",", с учётом НДС",IF(NDS_budget="тариф указан без НДС для плательщиков НДС",", без учёта НДС",""))</f>
        <v>Бюджетные потребители, без учёта НДС</v>
      </c>
      <c r="L16" s="337"/>
      <c r="M16" s="337"/>
      <c r="N16" s="337" t="str">
        <f>"Население"&amp; IF(NDS_pop="тариф с НДС организаций-плательщиков НДС",", с учётом НДС","")</f>
        <v>Население, с учётом НДС</v>
      </c>
      <c r="O16" s="337"/>
      <c r="P16" s="337"/>
      <c r="Q16" s="337" t="str">
        <f>"Прочие"&amp; IF(NDS_etc="тариф указан с НДС для плательщиков НДС",", с учётом НДС",IF(NDS_etc="тариф указан без НДС для плательщиков НДС",", без учёта НДС",""))</f>
        <v>Прочие, без учёта НДС</v>
      </c>
      <c r="R16" s="337"/>
      <c r="S16" s="337"/>
      <c r="T16" s="338" t="s">
        <v>416</v>
      </c>
      <c r="U16" s="338" t="s">
        <v>415</v>
      </c>
      <c r="V16" s="338" t="s">
        <v>414</v>
      </c>
      <c r="W16" s="338"/>
      <c r="X16" s="338" t="s">
        <v>413</v>
      </c>
      <c r="Y16" s="336" t="s">
        <v>412</v>
      </c>
      <c r="Z16" s="336" t="s">
        <v>30</v>
      </c>
      <c r="AA16" s="281"/>
      <c r="AB16" s="223"/>
      <c r="AC16" s="223"/>
      <c r="AD16" s="223"/>
      <c r="AE16" s="223"/>
      <c r="AF16" s="223"/>
      <c r="AG16" s="223"/>
      <c r="AH16" s="223"/>
      <c r="AI16" s="223"/>
      <c r="AJ16" s="224"/>
      <c r="AK16" s="224"/>
      <c r="AL16" s="224"/>
      <c r="AM16" s="224"/>
      <c r="AN16" s="224"/>
      <c r="AO16" s="224"/>
      <c r="AP16" s="224"/>
      <c r="AQ16" s="224"/>
    </row>
    <row r="17" spans="1:43" s="225" customFormat="1" ht="18.75" customHeight="1">
      <c r="C17" s="216"/>
      <c r="D17" s="278"/>
      <c r="E17" s="349"/>
      <c r="F17" s="349"/>
      <c r="G17" s="349"/>
      <c r="H17" s="337" t="str">
        <f>"Одноставочный тариф, "&amp;IF(TSphere="ТС","руб./Гкал","руб./куб.м")</f>
        <v>Одноставочный тариф, руб./Гкал</v>
      </c>
      <c r="I17" s="337" t="s">
        <v>411</v>
      </c>
      <c r="J17" s="337"/>
      <c r="K17" s="337" t="str">
        <f>"Одноставочный тариф, "&amp;IF(TSphere="ТС","руб./Гкал","руб./куб.м")</f>
        <v>Одноставочный тариф, руб./Гкал</v>
      </c>
      <c r="L17" s="337" t="s">
        <v>411</v>
      </c>
      <c r="M17" s="337"/>
      <c r="N17" s="337" t="str">
        <f>"Одноставочный тариф, "&amp;IF(TSphere="ТС","руб./Гкал","руб./куб.м")</f>
        <v>Одноставочный тариф, руб./Гкал</v>
      </c>
      <c r="O17" s="337" t="s">
        <v>411</v>
      </c>
      <c r="P17" s="337"/>
      <c r="Q17" s="337" t="str">
        <f>"Одноставочный тариф, "&amp;IF(TSphere="ТС","руб./Гкал","руб./куб.м")</f>
        <v>Одноставочный тариф, руб./Гкал</v>
      </c>
      <c r="R17" s="337" t="s">
        <v>411</v>
      </c>
      <c r="S17" s="337"/>
      <c r="T17" s="338"/>
      <c r="U17" s="338"/>
      <c r="V17" s="338"/>
      <c r="W17" s="338"/>
      <c r="X17" s="338"/>
      <c r="Y17" s="336"/>
      <c r="Z17" s="336"/>
      <c r="AA17" s="281"/>
      <c r="AB17" s="223"/>
      <c r="AC17" s="223"/>
      <c r="AD17" s="223"/>
      <c r="AE17" s="223"/>
      <c r="AF17" s="223"/>
      <c r="AG17" s="223"/>
      <c r="AH17" s="223"/>
      <c r="AI17" s="223"/>
      <c r="AJ17" s="224"/>
      <c r="AK17" s="224"/>
      <c r="AL17" s="224"/>
      <c r="AM17" s="224"/>
      <c r="AN17" s="224"/>
      <c r="AO17" s="224"/>
      <c r="AP17" s="224"/>
      <c r="AQ17" s="224"/>
    </row>
    <row r="18" spans="1:43" s="225" customFormat="1" ht="78.75" customHeight="1">
      <c r="C18" s="216"/>
      <c r="D18" s="278"/>
      <c r="E18" s="349"/>
      <c r="F18" s="349"/>
      <c r="G18" s="349"/>
      <c r="H18" s="337"/>
      <c r="I18" s="230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J18" s="230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K18" s="337"/>
      <c r="L18" s="230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M18" s="230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N18" s="337"/>
      <c r="O18" s="230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P18" s="230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Q18" s="337"/>
      <c r="R18" s="230" t="str">
        <f>"ставка "&amp;IF(TSphere="ТС","за энергию",IF(TSphere="ГВС","платы за потребление горячей воды",IF(TSphere="ХВС","платы за потребление холодной воды","платы за водоотведение или очистку сточных вод")))&amp;", "&amp;IF(TSphere="ТС","руб./Гкал","руб./куб.м")</f>
        <v>ставка за энергию, руб./Гкал</v>
      </c>
      <c r="S18" s="230" t="str">
        <f>"ставка "&amp;IF(TSphere="ТС","за мощность","платы за содержание системы "&amp;TSphere_full)&amp;", "&amp;IF(TSphere="ТС","тыс.руб.в месяц/Гкал/ч",IF(TSphere="ГВС",unitGVS,"тыс. руб. в месяц/куб.м/ч"))</f>
        <v>ставка за мощность, тыс.руб.в месяц/Гкал/ч</v>
      </c>
      <c r="T18" s="338"/>
      <c r="U18" s="338"/>
      <c r="V18" s="231" t="s">
        <v>410</v>
      </c>
      <c r="W18" s="231" t="s">
        <v>409</v>
      </c>
      <c r="X18" s="338"/>
      <c r="Y18" s="336"/>
      <c r="Z18" s="336"/>
      <c r="AA18" s="281"/>
      <c r="AB18" s="223"/>
      <c r="AC18" s="223"/>
      <c r="AD18" s="223"/>
      <c r="AE18" s="223"/>
      <c r="AF18" s="223"/>
      <c r="AG18" s="223"/>
      <c r="AH18" s="223"/>
      <c r="AI18" s="223"/>
      <c r="AJ18" s="224"/>
      <c r="AK18" s="224"/>
      <c r="AL18" s="224"/>
      <c r="AM18" s="224"/>
      <c r="AN18" s="224"/>
      <c r="AO18" s="224"/>
      <c r="AP18" s="224"/>
      <c r="AQ18" s="224"/>
    </row>
    <row r="19" spans="1:43" s="225" customFormat="1" ht="20.100000000000001" customHeight="1">
      <c r="C19" s="216"/>
      <c r="D19" s="216"/>
      <c r="E19" s="234">
        <v>1</v>
      </c>
      <c r="F19" s="342" t="s">
        <v>316</v>
      </c>
      <c r="G19" s="342"/>
      <c r="H19" s="234">
        <v>3</v>
      </c>
      <c r="I19" s="234" t="s">
        <v>535</v>
      </c>
      <c r="J19" s="234" t="s">
        <v>494</v>
      </c>
      <c r="K19" s="234" t="s">
        <v>489</v>
      </c>
      <c r="L19" s="234" t="s">
        <v>536</v>
      </c>
      <c r="M19" s="234" t="s">
        <v>408</v>
      </c>
      <c r="N19" s="234" t="s">
        <v>488</v>
      </c>
      <c r="O19" s="234" t="s">
        <v>313</v>
      </c>
      <c r="P19" s="234" t="s">
        <v>407</v>
      </c>
      <c r="Q19" s="234" t="s">
        <v>287</v>
      </c>
      <c r="R19" s="234" t="s">
        <v>492</v>
      </c>
      <c r="S19" s="234" t="s">
        <v>244</v>
      </c>
      <c r="T19" s="234" t="s">
        <v>491</v>
      </c>
      <c r="U19" s="234" t="s">
        <v>490</v>
      </c>
      <c r="V19" s="234" t="s">
        <v>57</v>
      </c>
      <c r="W19" s="234" t="s">
        <v>245</v>
      </c>
      <c r="X19" s="234" t="s">
        <v>58</v>
      </c>
      <c r="Y19" s="234" t="s">
        <v>59</v>
      </c>
      <c r="Z19" s="234" t="s">
        <v>60</v>
      </c>
      <c r="AA19" s="222"/>
      <c r="AB19" s="223"/>
      <c r="AC19" s="223"/>
      <c r="AD19" s="223"/>
      <c r="AE19" s="223"/>
      <c r="AF19" s="223"/>
      <c r="AG19" s="223"/>
      <c r="AH19" s="223"/>
      <c r="AI19" s="223"/>
      <c r="AJ19" s="224"/>
      <c r="AK19" s="224"/>
      <c r="AL19" s="224"/>
      <c r="AM19" s="224"/>
      <c r="AN19" s="224"/>
      <c r="AO19" s="224"/>
      <c r="AP19" s="224"/>
      <c r="AQ19" s="224"/>
    </row>
    <row r="20" spans="1:43" s="218" customFormat="1" ht="20.100000000000001" customHeight="1">
      <c r="C20" s="265"/>
      <c r="D20" s="279"/>
      <c r="E20" s="263">
        <v>1</v>
      </c>
      <c r="F20" s="300" t="s">
        <v>32</v>
      </c>
      <c r="G20" s="233" t="s">
        <v>328</v>
      </c>
      <c r="H20" s="264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50"/>
      <c r="U20" s="250"/>
      <c r="V20" s="250"/>
      <c r="W20" s="251"/>
      <c r="X20" s="251"/>
      <c r="Y20" s="251"/>
      <c r="Z20" s="301"/>
      <c r="AA20" s="281"/>
      <c r="AB20" s="222"/>
      <c r="AC20" s="222"/>
      <c r="AD20" s="222"/>
      <c r="AE20" s="222"/>
      <c r="AF20" s="222"/>
      <c r="AG20" s="222"/>
      <c r="AH20" s="222"/>
      <c r="AI20" s="222"/>
      <c r="AJ20" s="227"/>
      <c r="AK20" s="227"/>
      <c r="AL20" s="227"/>
      <c r="AM20" s="227"/>
      <c r="AN20" s="227"/>
      <c r="AO20" s="227"/>
      <c r="AP20" s="227"/>
      <c r="AQ20" s="227"/>
    </row>
    <row r="21" spans="1:43" s="245" customFormat="1" ht="20.100000000000001" hidden="1" customHeight="1">
      <c r="C21" s="265"/>
      <c r="D21" s="279"/>
      <c r="E21" s="339" t="s">
        <v>114</v>
      </c>
      <c r="F21" s="341"/>
      <c r="G21" s="242" t="s">
        <v>132</v>
      </c>
      <c r="H21" s="252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4"/>
      <c r="U21" s="254"/>
      <c r="V21" s="254"/>
      <c r="W21" s="268"/>
      <c r="X21" s="268"/>
      <c r="Y21" s="268"/>
      <c r="Z21" s="269"/>
      <c r="AA21" s="282"/>
      <c r="AB21" s="246"/>
      <c r="AC21" s="246"/>
      <c r="AD21" s="246"/>
      <c r="AE21" s="246"/>
      <c r="AF21" s="246"/>
      <c r="AG21" s="246"/>
      <c r="AH21" s="246"/>
      <c r="AI21" s="246"/>
      <c r="AJ21" s="244"/>
      <c r="AK21" s="244"/>
      <c r="AL21" s="244"/>
      <c r="AM21" s="244"/>
      <c r="AN21" s="244"/>
      <c r="AO21" s="244"/>
      <c r="AP21" s="244"/>
      <c r="AQ21" s="244"/>
    </row>
    <row r="22" spans="1:43" s="245" customFormat="1" ht="20.100000000000001" hidden="1" customHeight="1">
      <c r="C22" s="265"/>
      <c r="D22" s="279"/>
      <c r="E22" s="340"/>
      <c r="F22" s="341"/>
      <c r="G22" s="242" t="s">
        <v>406</v>
      </c>
      <c r="H22" s="252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4"/>
      <c r="U22" s="254"/>
      <c r="V22" s="254"/>
      <c r="W22" s="268"/>
      <c r="X22" s="268"/>
      <c r="Y22" s="268"/>
      <c r="Z22" s="269"/>
      <c r="AA22" s="282"/>
      <c r="AB22" s="246"/>
      <c r="AC22" s="246"/>
      <c r="AD22" s="246"/>
      <c r="AE22" s="246"/>
      <c r="AF22" s="246"/>
      <c r="AG22" s="246"/>
      <c r="AH22" s="246"/>
      <c r="AI22" s="246"/>
      <c r="AJ22" s="244"/>
      <c r="AK22" s="244"/>
      <c r="AL22" s="244"/>
      <c r="AM22" s="244"/>
      <c r="AN22" s="244"/>
      <c r="AO22" s="244"/>
      <c r="AP22" s="244"/>
      <c r="AQ22" s="244"/>
    </row>
    <row r="23" spans="1:43" s="218" customFormat="1" ht="36.75" customHeight="1">
      <c r="C23" s="216"/>
      <c r="D23" s="303" t="s">
        <v>2159</v>
      </c>
      <c r="E23" s="343" t="s">
        <v>579</v>
      </c>
      <c r="F23" s="345" t="s">
        <v>2160</v>
      </c>
      <c r="G23" s="233" t="s">
        <v>132</v>
      </c>
      <c r="H23" s="304">
        <v>745.34</v>
      </c>
      <c r="I23" s="302"/>
      <c r="J23" s="302"/>
      <c r="K23" s="305">
        <v>745.34</v>
      </c>
      <c r="L23" s="302"/>
      <c r="M23" s="302"/>
      <c r="N23" s="305">
        <v>745.34</v>
      </c>
      <c r="O23" s="302"/>
      <c r="P23" s="302"/>
      <c r="Q23" s="305">
        <v>745.34</v>
      </c>
      <c r="R23" s="302"/>
      <c r="S23" s="302"/>
      <c r="T23" s="168" t="s">
        <v>2154</v>
      </c>
      <c r="U23" s="168" t="s">
        <v>2165</v>
      </c>
      <c r="V23" s="168" t="s">
        <v>2161</v>
      </c>
      <c r="W23" s="306" t="s">
        <v>2162</v>
      </c>
      <c r="X23" s="306" t="s">
        <v>2163</v>
      </c>
      <c r="Y23" s="308" t="s">
        <v>2164</v>
      </c>
      <c r="Z23" s="307" t="s">
        <v>506</v>
      </c>
      <c r="AA23" s="281"/>
      <c r="AB23" s="222"/>
      <c r="AC23" s="222"/>
      <c r="AD23" s="222"/>
      <c r="AE23" s="222"/>
      <c r="AF23" s="222"/>
      <c r="AG23" s="222"/>
      <c r="AH23" s="222"/>
      <c r="AI23" s="222"/>
      <c r="AJ23" s="227"/>
      <c r="AK23" s="227"/>
      <c r="AL23" s="227"/>
      <c r="AM23" s="227"/>
      <c r="AN23" s="227"/>
      <c r="AO23" s="227"/>
      <c r="AP23" s="227"/>
      <c r="AQ23" s="227"/>
    </row>
    <row r="24" spans="1:43" s="218" customFormat="1" ht="35.25" customHeight="1">
      <c r="C24" s="216"/>
      <c r="D24" s="278"/>
      <c r="E24" s="344"/>
      <c r="F24" s="346"/>
      <c r="G24" s="233" t="s">
        <v>406</v>
      </c>
      <c r="H24" s="304">
        <v>745.34</v>
      </c>
      <c r="I24" s="302"/>
      <c r="J24" s="302"/>
      <c r="K24" s="305">
        <v>745.34</v>
      </c>
      <c r="L24" s="302"/>
      <c r="M24" s="302"/>
      <c r="N24" s="305">
        <v>745.34</v>
      </c>
      <c r="O24" s="302"/>
      <c r="P24" s="302"/>
      <c r="Q24" s="305">
        <v>745.34</v>
      </c>
      <c r="R24" s="302"/>
      <c r="S24" s="302"/>
      <c r="T24" s="168" t="s">
        <v>2154</v>
      </c>
      <c r="U24" s="168" t="s">
        <v>2165</v>
      </c>
      <c r="V24" s="168" t="s">
        <v>2161</v>
      </c>
      <c r="W24" s="306" t="s">
        <v>2162</v>
      </c>
      <c r="X24" s="306" t="s">
        <v>2163</v>
      </c>
      <c r="Y24" s="308" t="s">
        <v>2164</v>
      </c>
      <c r="Z24" s="307" t="s">
        <v>506</v>
      </c>
      <c r="AA24" s="281"/>
      <c r="AB24" s="222"/>
      <c r="AC24" s="222"/>
      <c r="AD24" s="222"/>
      <c r="AE24" s="222"/>
      <c r="AF24" s="222"/>
      <c r="AG24" s="222"/>
      <c r="AH24" s="222"/>
      <c r="AI24" s="222"/>
      <c r="AJ24" s="227"/>
      <c r="AK24" s="227"/>
      <c r="AL24" s="227"/>
      <c r="AM24" s="227"/>
      <c r="AN24" s="227"/>
      <c r="AO24" s="227"/>
      <c r="AP24" s="227"/>
      <c r="AQ24" s="227"/>
    </row>
    <row r="25" spans="1:43" s="218" customFormat="1" ht="33.75">
      <c r="C25" s="216"/>
      <c r="D25" s="303" t="s">
        <v>2159</v>
      </c>
      <c r="E25" s="343" t="s">
        <v>583</v>
      </c>
      <c r="F25" s="345" t="s">
        <v>2160</v>
      </c>
      <c r="G25" s="233" t="s">
        <v>132</v>
      </c>
      <c r="H25" s="304">
        <v>857.43</v>
      </c>
      <c r="I25" s="302"/>
      <c r="J25" s="302"/>
      <c r="K25" s="305">
        <v>857.43</v>
      </c>
      <c r="L25" s="302"/>
      <c r="M25" s="302"/>
      <c r="N25" s="305">
        <v>857.43</v>
      </c>
      <c r="O25" s="302"/>
      <c r="P25" s="302"/>
      <c r="Q25" s="305">
        <v>857.43</v>
      </c>
      <c r="R25" s="302"/>
      <c r="S25" s="302"/>
      <c r="T25" s="168" t="s">
        <v>2166</v>
      </c>
      <c r="U25" s="168" t="s">
        <v>2155</v>
      </c>
      <c r="V25" s="168" t="s">
        <v>2161</v>
      </c>
      <c r="W25" s="306" t="s">
        <v>2162</v>
      </c>
      <c r="X25" s="306" t="s">
        <v>2163</v>
      </c>
      <c r="Y25" s="308" t="s">
        <v>2164</v>
      </c>
      <c r="Z25" s="307" t="s">
        <v>506</v>
      </c>
      <c r="AA25" s="281"/>
      <c r="AB25" s="222"/>
      <c r="AC25" s="222"/>
      <c r="AD25" s="222"/>
      <c r="AE25" s="222"/>
      <c r="AF25" s="222"/>
      <c r="AG25" s="222"/>
      <c r="AH25" s="222"/>
      <c r="AI25" s="222"/>
      <c r="AJ25" s="227"/>
      <c r="AK25" s="227"/>
      <c r="AL25" s="227"/>
      <c r="AM25" s="227"/>
      <c r="AN25" s="227"/>
      <c r="AO25" s="227"/>
      <c r="AP25" s="227"/>
      <c r="AQ25" s="227"/>
    </row>
    <row r="26" spans="1:43" s="218" customFormat="1" ht="33.75">
      <c r="C26" s="216"/>
      <c r="D26" s="278"/>
      <c r="E26" s="344"/>
      <c r="F26" s="346"/>
      <c r="G26" s="233" t="s">
        <v>406</v>
      </c>
      <c r="H26" s="304">
        <v>857.43</v>
      </c>
      <c r="I26" s="302"/>
      <c r="J26" s="302"/>
      <c r="K26" s="305">
        <v>857.43</v>
      </c>
      <c r="L26" s="302"/>
      <c r="M26" s="302"/>
      <c r="N26" s="305">
        <v>857.43</v>
      </c>
      <c r="O26" s="302"/>
      <c r="P26" s="302"/>
      <c r="Q26" s="305">
        <v>857.43</v>
      </c>
      <c r="R26" s="302"/>
      <c r="S26" s="302"/>
      <c r="T26" s="168" t="s">
        <v>2166</v>
      </c>
      <c r="U26" s="168" t="s">
        <v>2155</v>
      </c>
      <c r="V26" s="168" t="s">
        <v>2161</v>
      </c>
      <c r="W26" s="306" t="s">
        <v>2162</v>
      </c>
      <c r="X26" s="306" t="s">
        <v>2163</v>
      </c>
      <c r="Y26" s="308" t="s">
        <v>2164</v>
      </c>
      <c r="Z26" s="307" t="s">
        <v>506</v>
      </c>
      <c r="AA26" s="281"/>
      <c r="AB26" s="222"/>
      <c r="AC26" s="222"/>
      <c r="AD26" s="222"/>
      <c r="AE26" s="222"/>
      <c r="AF26" s="222"/>
      <c r="AG26" s="222"/>
      <c r="AH26" s="222"/>
      <c r="AI26" s="222"/>
      <c r="AJ26" s="227"/>
      <c r="AK26" s="227"/>
      <c r="AL26" s="227"/>
      <c r="AM26" s="227"/>
      <c r="AN26" s="227"/>
      <c r="AO26" s="227"/>
      <c r="AP26" s="227"/>
      <c r="AQ26" s="227"/>
    </row>
    <row r="27" spans="1:43" s="218" customFormat="1" ht="20.100000000000001" customHeight="1">
      <c r="C27" s="217"/>
      <c r="D27" s="280"/>
      <c r="E27" s="255"/>
      <c r="F27" s="266" t="s">
        <v>131</v>
      </c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67"/>
      <c r="AA27" s="281"/>
      <c r="AB27" s="222"/>
      <c r="AC27" s="222"/>
      <c r="AD27" s="222"/>
      <c r="AE27" s="222"/>
      <c r="AF27" s="222"/>
      <c r="AG27" s="222"/>
      <c r="AH27" s="222"/>
      <c r="AI27" s="222"/>
      <c r="AJ27" s="227"/>
      <c r="AK27" s="227"/>
      <c r="AL27" s="227"/>
      <c r="AM27" s="227"/>
      <c r="AN27" s="227"/>
      <c r="AO27" s="227"/>
      <c r="AP27" s="227"/>
      <c r="AQ27" s="227"/>
    </row>
    <row r="28" spans="1:43" ht="24.95" customHeight="1">
      <c r="A28" s="226"/>
      <c r="B28" s="226"/>
      <c r="C28" s="218"/>
      <c r="D28" s="218"/>
      <c r="E28" s="284" t="s">
        <v>350</v>
      </c>
      <c r="F28" s="285" t="s">
        <v>130</v>
      </c>
      <c r="G28" s="285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7"/>
      <c r="X28" s="287"/>
      <c r="Y28" s="287"/>
      <c r="Z28" s="287"/>
    </row>
  </sheetData>
  <sheetProtection password="FA9C" sheet="1" objects="1" scenarios="1" formatColumns="0" formatRows="0"/>
  <mergeCells count="29">
    <mergeCell ref="E23:E24"/>
    <mergeCell ref="F23:F24"/>
    <mergeCell ref="E25:E26"/>
    <mergeCell ref="F25:F26"/>
    <mergeCell ref="E12:Z12"/>
    <mergeCell ref="E13:Z13"/>
    <mergeCell ref="H16:J16"/>
    <mergeCell ref="H17:H18"/>
    <mergeCell ref="K16:M16"/>
    <mergeCell ref="R17:S17"/>
    <mergeCell ref="E16:E18"/>
    <mergeCell ref="F16:G18"/>
    <mergeCell ref="V16:W17"/>
    <mergeCell ref="Z16:Z18"/>
    <mergeCell ref="N16:P16"/>
    <mergeCell ref="I17:J17"/>
    <mergeCell ref="K17:K18"/>
    <mergeCell ref="O17:P17"/>
    <mergeCell ref="E21:E22"/>
    <mergeCell ref="F21:F22"/>
    <mergeCell ref="L17:M17"/>
    <mergeCell ref="N17:N18"/>
    <mergeCell ref="F19:G19"/>
    <mergeCell ref="Y16:Y18"/>
    <mergeCell ref="Q17:Q18"/>
    <mergeCell ref="U16:U18"/>
    <mergeCell ref="Q16:S16"/>
    <mergeCell ref="X16:X18"/>
    <mergeCell ref="T16:T18"/>
  </mergeCells>
  <phoneticPr fontId="0" type="noConversion"/>
  <dataValidations count="4">
    <dataValidation type="decimal" allowBlank="1" showErrorMessage="1" errorTitle="Ошибка" error="Допускается ввод только неотрицательных чисел!" sqref="T27:Z27 H20:S26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T20:V26"/>
    <dataValidation type="textLength" operator="lessThanOrEqual" allowBlank="1" showInputMessage="1" showErrorMessage="1" errorTitle="Ошибка" error="Допускается ввод не более 900 символов!" sqref="F20 W20:Z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:F23 F25:F26">
      <formula1>kind_of_heat_transfer</formula1>
    </dataValidation>
  </dataValidations>
  <hyperlinks>
    <hyperlink ref="F27" location="'ТС цены'!A1" tooltip="Добавить вид теплоносителя" display="Добавить запись"/>
    <hyperlink ref="D23" location="'ТС цены'!$D$23" tooltip="Удалить вид теплоносителя" display="ы"/>
    <hyperlink ref="D25" location="'ТС цены'!$D$25" tooltip="Удалить вид теплоносителя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RowHeight="11.25"/>
  <cols>
    <col min="1" max="2" width="7.7109375" hidden="1" customWidth="1"/>
    <col min="3" max="3" width="2.7109375" customWidth="1"/>
    <col min="4" max="4" width="2.7109375" style="185" customWidth="1"/>
    <col min="5" max="6" width="20.7109375" style="186" customWidth="1"/>
    <col min="7" max="7" width="80.7109375" style="187" customWidth="1"/>
    <col min="8" max="8" width="25.7109375" style="186" customWidth="1"/>
    <col min="9" max="10" width="2.7109375" style="185" customWidth="1"/>
    <col min="11" max="16384" width="9.140625" style="185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191"/>
      <c r="B7" s="191"/>
      <c r="C7" s="191"/>
      <c r="D7" s="188"/>
      <c r="E7" s="196"/>
      <c r="F7" s="196"/>
      <c r="G7" s="197"/>
      <c r="H7" s="196"/>
      <c r="I7" s="188"/>
    </row>
    <row r="8" spans="1:9" s="192" customFormat="1" ht="30" customHeight="1">
      <c r="A8" s="195"/>
      <c r="B8" s="194"/>
      <c r="C8" s="193"/>
      <c r="E8" s="350" t="s">
        <v>14</v>
      </c>
      <c r="F8" s="350"/>
      <c r="G8" s="350"/>
      <c r="H8" s="350"/>
    </row>
    <row r="9" spans="1:9">
      <c r="A9" s="191"/>
      <c r="B9" s="191"/>
      <c r="C9" s="191"/>
      <c r="D9" s="188"/>
      <c r="E9" s="189"/>
      <c r="F9" s="189"/>
      <c r="G9" s="190"/>
      <c r="H9" s="189"/>
      <c r="I9" s="188"/>
    </row>
    <row r="10" spans="1:9" ht="30" customHeight="1">
      <c r="D10" s="188"/>
      <c r="E10" s="165" t="s">
        <v>13</v>
      </c>
      <c r="F10" s="165" t="s">
        <v>12</v>
      </c>
      <c r="G10" s="165" t="s">
        <v>11</v>
      </c>
      <c r="H10" s="165" t="s">
        <v>10</v>
      </c>
      <c r="I10" s="188"/>
    </row>
    <row r="11" spans="1:9">
      <c r="E11" s="199"/>
      <c r="F11" s="199"/>
      <c r="G11" s="199"/>
      <c r="H11" s="199"/>
      <c r="I11" s="188"/>
    </row>
    <row r="12" spans="1:9" ht="12.75">
      <c r="E12" s="198"/>
      <c r="F12" s="198"/>
      <c r="G12" s="197"/>
      <c r="H12" s="196"/>
      <c r="I12" s="188"/>
    </row>
    <row r="13" spans="1:9" ht="12.75">
      <c r="E13" s="198"/>
      <c r="F13" s="198"/>
      <c r="G13" s="197"/>
      <c r="H13" s="196"/>
      <c r="I13" s="188"/>
    </row>
    <row r="14" spans="1:9" ht="12.75">
      <c r="E14" s="198"/>
      <c r="F14" s="198"/>
      <c r="G14" s="197"/>
      <c r="H14" s="196"/>
      <c r="I14" s="188"/>
    </row>
    <row r="15" spans="1:9" ht="12.75">
      <c r="A15" s="185"/>
      <c r="B15" s="185"/>
      <c r="C15" s="185"/>
      <c r="E15" s="198"/>
      <c r="F15" s="198"/>
      <c r="G15" s="197"/>
      <c r="H15" s="196"/>
      <c r="I15" s="188"/>
    </row>
    <row r="16" spans="1:9" ht="12.75">
      <c r="A16" s="185"/>
      <c r="B16" s="185"/>
      <c r="C16" s="185"/>
      <c r="E16" s="198"/>
      <c r="F16" s="198"/>
      <c r="G16" s="197"/>
      <c r="H16" s="196"/>
      <c r="I16" s="188"/>
    </row>
    <row r="17" spans="1:9" ht="12.75">
      <c r="A17" s="185"/>
      <c r="B17" s="185"/>
      <c r="C17" s="185"/>
      <c r="E17" s="198"/>
      <c r="F17" s="198"/>
      <c r="G17" s="197"/>
      <c r="H17" s="196"/>
      <c r="I17" s="188"/>
    </row>
    <row r="18" spans="1:9" ht="12.75">
      <c r="A18" s="185"/>
      <c r="B18" s="185"/>
      <c r="C18" s="185"/>
      <c r="E18" s="198"/>
      <c r="F18" s="198"/>
      <c r="G18" s="197"/>
      <c r="H18" s="196"/>
      <c r="I18" s="188"/>
    </row>
    <row r="19" spans="1:9" ht="12.75">
      <c r="A19" s="185"/>
      <c r="B19" s="185"/>
      <c r="C19" s="185"/>
      <c r="E19" s="198"/>
      <c r="F19" s="198"/>
      <c r="G19" s="197"/>
      <c r="H19" s="196"/>
      <c r="I19" s="188"/>
    </row>
    <row r="20" spans="1:9" ht="12.75">
      <c r="A20" s="185"/>
      <c r="B20" s="185"/>
      <c r="C20" s="185"/>
      <c r="E20" s="198"/>
      <c r="F20" s="198"/>
      <c r="G20" s="197"/>
      <c r="H20" s="196"/>
      <c r="I20" s="188"/>
    </row>
    <row r="21" spans="1:9" ht="12.75">
      <c r="A21" s="185"/>
      <c r="B21" s="185"/>
      <c r="C21" s="185"/>
      <c r="E21" s="198"/>
      <c r="F21" s="198"/>
      <c r="G21" s="197"/>
      <c r="H21" s="196"/>
      <c r="I21" s="188"/>
    </row>
    <row r="22" spans="1:9" ht="12.75">
      <c r="A22" s="185"/>
      <c r="B22" s="185"/>
      <c r="C22" s="185"/>
      <c r="E22" s="198"/>
      <c r="F22" s="198"/>
      <c r="G22" s="197"/>
      <c r="H22" s="196"/>
      <c r="I22" s="188"/>
    </row>
    <row r="23" spans="1:9" ht="12.75">
      <c r="A23" s="185"/>
      <c r="B23" s="185"/>
      <c r="C23" s="185"/>
      <c r="E23" s="198"/>
      <c r="F23" s="198"/>
      <c r="G23" s="197"/>
      <c r="H23" s="196"/>
      <c r="I23" s="188"/>
    </row>
    <row r="24" spans="1:9" ht="12.75">
      <c r="A24" s="185"/>
      <c r="B24" s="185"/>
      <c r="C24" s="185"/>
      <c r="E24" s="198"/>
      <c r="F24" s="198"/>
      <c r="G24" s="197"/>
      <c r="H24" s="196"/>
      <c r="I24" s="188"/>
    </row>
    <row r="25" spans="1:9" ht="12.75">
      <c r="A25" s="185"/>
      <c r="B25" s="185"/>
      <c r="C25" s="185"/>
      <c r="E25" s="198"/>
      <c r="F25" s="198"/>
      <c r="G25" s="197"/>
      <c r="H25" s="196"/>
      <c r="I25" s="188"/>
    </row>
    <row r="26" spans="1:9" ht="12.75">
      <c r="A26" s="185"/>
      <c r="B26" s="185"/>
      <c r="C26" s="185"/>
      <c r="E26" s="198"/>
      <c r="F26" s="198"/>
      <c r="G26" s="197"/>
      <c r="H26" s="196"/>
      <c r="I26" s="188"/>
    </row>
    <row r="27" spans="1:9" ht="12.75">
      <c r="A27" s="185"/>
      <c r="B27" s="185"/>
      <c r="C27" s="185"/>
      <c r="E27" s="198"/>
      <c r="F27" s="198"/>
      <c r="G27" s="197"/>
      <c r="H27" s="196"/>
      <c r="I27" s="188"/>
    </row>
    <row r="28" spans="1:9" ht="12.75">
      <c r="A28" s="185"/>
      <c r="B28" s="185"/>
      <c r="C28" s="185"/>
      <c r="E28" s="198"/>
      <c r="F28" s="198"/>
      <c r="G28" s="197"/>
      <c r="H28" s="196"/>
      <c r="I28" s="188"/>
    </row>
    <row r="29" spans="1:9" ht="12.75">
      <c r="A29" s="185"/>
      <c r="B29" s="185"/>
      <c r="C29" s="185"/>
      <c r="E29" s="198"/>
      <c r="F29" s="198"/>
      <c r="G29" s="197"/>
      <c r="H29" s="196"/>
      <c r="I29" s="188"/>
    </row>
    <row r="30" spans="1:9" ht="12.75">
      <c r="A30" s="185"/>
      <c r="B30" s="185"/>
      <c r="C30" s="185"/>
      <c r="E30" s="198"/>
      <c r="F30" s="198"/>
      <c r="G30" s="197"/>
      <c r="H30" s="196"/>
      <c r="I30" s="188"/>
    </row>
    <row r="31" spans="1:9" ht="12.75">
      <c r="A31" s="185"/>
      <c r="B31" s="185"/>
      <c r="C31" s="185"/>
      <c r="E31" s="198"/>
      <c r="F31" s="198"/>
      <c r="G31" s="197"/>
      <c r="H31" s="196"/>
      <c r="I31" s="188"/>
    </row>
    <row r="32" spans="1:9" ht="12.75">
      <c r="A32" s="185"/>
      <c r="B32" s="185"/>
      <c r="C32" s="185"/>
      <c r="E32" s="198"/>
      <c r="F32" s="198"/>
      <c r="G32" s="197"/>
      <c r="H32" s="196"/>
      <c r="I32" s="188"/>
    </row>
    <row r="33" spans="1:9" ht="12.75">
      <c r="A33" s="185"/>
      <c r="B33" s="185"/>
      <c r="C33" s="185"/>
      <c r="E33" s="198"/>
      <c r="F33" s="198"/>
      <c r="G33" s="197"/>
      <c r="H33" s="196"/>
      <c r="I33" s="188"/>
    </row>
    <row r="34" spans="1:9" ht="12.75">
      <c r="A34" s="185"/>
      <c r="B34" s="185"/>
      <c r="C34" s="185"/>
      <c r="E34" s="198"/>
      <c r="F34" s="198"/>
      <c r="G34" s="197"/>
      <c r="H34" s="196"/>
      <c r="I34" s="188"/>
    </row>
    <row r="35" spans="1:9" ht="12.75">
      <c r="A35" s="185"/>
      <c r="B35" s="185"/>
      <c r="C35" s="185"/>
      <c r="E35" s="198"/>
      <c r="F35" s="198"/>
      <c r="G35" s="197"/>
      <c r="H35" s="196"/>
      <c r="I35" s="188"/>
    </row>
    <row r="36" spans="1:9" ht="12.75">
      <c r="A36" s="185"/>
      <c r="B36" s="185"/>
      <c r="C36" s="185"/>
      <c r="E36" s="198"/>
      <c r="F36" s="198"/>
      <c r="G36" s="197"/>
      <c r="H36" s="196"/>
      <c r="I36" s="188"/>
    </row>
    <row r="37" spans="1:9" ht="12.75">
      <c r="A37" s="185"/>
      <c r="B37" s="185"/>
      <c r="C37" s="185"/>
      <c r="E37" s="198"/>
      <c r="F37" s="198"/>
      <c r="G37" s="197"/>
      <c r="H37" s="196"/>
      <c r="I37" s="188"/>
    </row>
    <row r="38" spans="1:9" ht="12.75">
      <c r="A38" s="185"/>
      <c r="B38" s="185"/>
      <c r="C38" s="185"/>
      <c r="E38" s="198"/>
      <c r="F38" s="198"/>
      <c r="G38" s="197"/>
      <c r="H38" s="196"/>
      <c r="I38" s="188"/>
    </row>
    <row r="39" spans="1:9" ht="12.75">
      <c r="A39" s="185"/>
      <c r="B39" s="185"/>
      <c r="C39" s="185"/>
      <c r="E39" s="198"/>
      <c r="F39" s="198"/>
      <c r="G39" s="197"/>
      <c r="H39" s="196"/>
      <c r="I39" s="188"/>
    </row>
    <row r="40" spans="1:9" ht="12.75">
      <c r="A40" s="185"/>
      <c r="B40" s="185"/>
      <c r="C40" s="185"/>
      <c r="E40" s="198"/>
      <c r="F40" s="198"/>
      <c r="G40" s="197"/>
      <c r="H40" s="196"/>
      <c r="I40" s="188"/>
    </row>
    <row r="41" spans="1:9" ht="12.75">
      <c r="A41" s="185"/>
      <c r="B41" s="185"/>
      <c r="C41" s="185"/>
      <c r="E41" s="198"/>
      <c r="F41" s="198"/>
      <c r="G41" s="197"/>
      <c r="H41" s="196"/>
      <c r="I41" s="188"/>
    </row>
    <row r="42" spans="1:9" ht="12.75">
      <c r="A42" s="185"/>
      <c r="B42" s="185"/>
      <c r="C42" s="185"/>
      <c r="E42" s="198"/>
      <c r="F42" s="198"/>
      <c r="G42" s="197"/>
      <c r="H42" s="196"/>
      <c r="I42" s="188"/>
    </row>
    <row r="43" spans="1:9" ht="12.75">
      <c r="A43" s="185"/>
      <c r="B43" s="185"/>
      <c r="C43" s="185"/>
      <c r="E43" s="198"/>
      <c r="F43" s="198"/>
      <c r="G43" s="197"/>
      <c r="H43" s="196"/>
      <c r="I43" s="188"/>
    </row>
    <row r="44" spans="1:9" ht="12.75">
      <c r="A44" s="185"/>
      <c r="B44" s="185"/>
      <c r="C44" s="185"/>
      <c r="E44" s="198"/>
      <c r="F44" s="198"/>
      <c r="G44" s="197"/>
      <c r="H44" s="196"/>
      <c r="I44" s="188"/>
    </row>
    <row r="45" spans="1:9" ht="12.75">
      <c r="A45" s="185"/>
      <c r="B45" s="185"/>
      <c r="C45" s="185"/>
      <c r="E45" s="198"/>
      <c r="F45" s="198"/>
      <c r="G45" s="197"/>
      <c r="H45" s="196"/>
      <c r="I45" s="188"/>
    </row>
    <row r="46" spans="1:9" ht="12.75">
      <c r="A46" s="185"/>
      <c r="B46" s="185"/>
      <c r="C46" s="185"/>
      <c r="E46" s="198"/>
      <c r="F46" s="198"/>
      <c r="G46" s="197"/>
      <c r="H46" s="196"/>
      <c r="I46" s="188"/>
    </row>
    <row r="47" spans="1:9" ht="12.75">
      <c r="A47" s="185"/>
      <c r="B47" s="185"/>
      <c r="C47" s="185"/>
      <c r="E47" s="198"/>
      <c r="F47" s="198"/>
      <c r="G47" s="197"/>
      <c r="H47" s="196"/>
      <c r="I47" s="188"/>
    </row>
    <row r="48" spans="1:9" ht="12.75">
      <c r="A48" s="185"/>
      <c r="B48" s="185"/>
      <c r="C48" s="185"/>
      <c r="E48" s="198"/>
      <c r="F48" s="198"/>
      <c r="G48" s="197"/>
      <c r="H48" s="196"/>
      <c r="I48" s="188"/>
    </row>
    <row r="49" spans="1:9" ht="12.75">
      <c r="A49" s="185"/>
      <c r="B49" s="185"/>
      <c r="C49" s="185"/>
      <c r="E49" s="198"/>
      <c r="F49" s="198"/>
      <c r="G49" s="197"/>
      <c r="H49" s="196"/>
      <c r="I49" s="188"/>
    </row>
    <row r="50" spans="1:9" ht="12.75">
      <c r="A50" s="185"/>
      <c r="B50" s="185"/>
      <c r="C50" s="185"/>
      <c r="E50" s="198"/>
      <c r="F50" s="198"/>
      <c r="G50" s="197"/>
      <c r="H50" s="196"/>
      <c r="I50" s="188"/>
    </row>
    <row r="51" spans="1:9" ht="12.75">
      <c r="A51" s="185"/>
      <c r="B51" s="185"/>
      <c r="C51" s="185"/>
      <c r="E51" s="198"/>
      <c r="F51" s="198"/>
      <c r="G51" s="197"/>
      <c r="H51" s="196"/>
      <c r="I51" s="188"/>
    </row>
    <row r="52" spans="1:9" ht="12.75">
      <c r="A52" s="185"/>
      <c r="B52" s="185"/>
      <c r="C52" s="185"/>
      <c r="E52" s="198"/>
      <c r="F52" s="198"/>
      <c r="G52" s="197"/>
      <c r="H52" s="196"/>
      <c r="I52" s="188"/>
    </row>
    <row r="53" spans="1:9" ht="12.75">
      <c r="A53" s="185"/>
      <c r="B53" s="185"/>
      <c r="C53" s="185"/>
      <c r="E53" s="198"/>
      <c r="F53" s="198"/>
      <c r="G53" s="197"/>
      <c r="H53" s="196"/>
      <c r="I53" s="188"/>
    </row>
    <row r="54" spans="1:9" ht="12.75">
      <c r="A54" s="185"/>
      <c r="B54" s="185"/>
      <c r="C54" s="185"/>
      <c r="E54" s="198"/>
      <c r="F54" s="198"/>
      <c r="G54" s="197"/>
      <c r="H54" s="196"/>
      <c r="I54" s="188"/>
    </row>
    <row r="55" spans="1:9" ht="12.75">
      <c r="A55" s="185"/>
      <c r="B55" s="185"/>
      <c r="C55" s="185"/>
      <c r="E55" s="198"/>
      <c r="F55" s="198"/>
      <c r="G55" s="197"/>
      <c r="H55" s="196"/>
      <c r="I55" s="188"/>
    </row>
    <row r="56" spans="1:9" ht="12.75">
      <c r="A56" s="185"/>
      <c r="B56" s="185"/>
      <c r="C56" s="185"/>
      <c r="E56" s="198"/>
      <c r="F56" s="198"/>
      <c r="G56" s="197"/>
      <c r="H56" s="196"/>
      <c r="I56" s="188"/>
    </row>
    <row r="57" spans="1:9" ht="12.75">
      <c r="A57" s="185"/>
      <c r="B57" s="185"/>
      <c r="C57" s="185"/>
      <c r="E57" s="198"/>
      <c r="F57" s="198"/>
      <c r="G57" s="197"/>
      <c r="H57" s="196"/>
      <c r="I57" s="188"/>
    </row>
    <row r="58" spans="1:9" ht="12.75">
      <c r="A58" s="185"/>
      <c r="B58" s="185"/>
      <c r="C58" s="185"/>
      <c r="E58" s="198"/>
      <c r="F58" s="198"/>
      <c r="G58" s="197"/>
      <c r="H58" s="196"/>
      <c r="I58" s="188"/>
    </row>
    <row r="59" spans="1:9" ht="12.75">
      <c r="A59" s="185"/>
      <c r="B59" s="185"/>
      <c r="C59" s="185"/>
      <c r="E59" s="198"/>
      <c r="F59" s="198"/>
      <c r="G59" s="197"/>
      <c r="H59" s="196"/>
      <c r="I59" s="188"/>
    </row>
    <row r="60" spans="1:9" ht="12.75">
      <c r="A60" s="185"/>
      <c r="B60" s="185"/>
      <c r="C60" s="185"/>
      <c r="E60" s="198"/>
      <c r="F60" s="198"/>
      <c r="G60" s="197"/>
      <c r="H60" s="196"/>
      <c r="I60" s="188"/>
    </row>
    <row r="61" spans="1:9" ht="12.75">
      <c r="A61" s="185"/>
      <c r="B61" s="185"/>
      <c r="C61" s="185"/>
      <c r="E61" s="198"/>
      <c r="F61" s="198"/>
      <c r="G61" s="197"/>
      <c r="H61" s="196"/>
      <c r="I61" s="188"/>
    </row>
    <row r="62" spans="1:9" ht="12.75">
      <c r="A62" s="185"/>
      <c r="B62" s="185"/>
      <c r="C62" s="185"/>
      <c r="E62" s="198"/>
      <c r="F62" s="198"/>
      <c r="G62" s="197"/>
      <c r="H62" s="196"/>
      <c r="I62" s="188"/>
    </row>
    <row r="63" spans="1:9" ht="12.75">
      <c r="A63" s="185"/>
      <c r="B63" s="185"/>
      <c r="C63" s="185"/>
      <c r="E63" s="198"/>
      <c r="F63" s="198"/>
      <c r="G63" s="197"/>
      <c r="H63" s="196"/>
      <c r="I63" s="188"/>
    </row>
    <row r="64" spans="1:9" ht="12.75">
      <c r="A64" s="185"/>
      <c r="B64" s="185"/>
      <c r="C64" s="185"/>
      <c r="E64" s="198"/>
      <c r="F64" s="198"/>
      <c r="G64" s="197"/>
      <c r="H64" s="196"/>
      <c r="I64" s="188"/>
    </row>
    <row r="65" spans="1:9" ht="12.75">
      <c r="A65" s="185"/>
      <c r="B65" s="185"/>
      <c r="C65" s="185"/>
      <c r="E65" s="198"/>
      <c r="F65" s="198"/>
      <c r="G65" s="197"/>
      <c r="H65" s="196"/>
      <c r="I65" s="188"/>
    </row>
    <row r="66" spans="1:9" ht="12.75">
      <c r="A66" s="185"/>
      <c r="B66" s="185"/>
      <c r="C66" s="185"/>
      <c r="E66" s="198"/>
      <c r="F66" s="198"/>
      <c r="G66" s="197"/>
      <c r="H66" s="196"/>
      <c r="I66" s="188"/>
    </row>
    <row r="67" spans="1:9" ht="12.75">
      <c r="A67" s="185"/>
      <c r="B67" s="185"/>
      <c r="C67" s="185"/>
      <c r="E67" s="198"/>
      <c r="F67" s="198"/>
      <c r="G67" s="197"/>
      <c r="H67" s="196"/>
      <c r="I67" s="188"/>
    </row>
    <row r="68" spans="1:9" ht="12.75">
      <c r="A68" s="185"/>
      <c r="B68" s="185"/>
      <c r="C68" s="185"/>
      <c r="E68" s="198"/>
      <c r="F68" s="198"/>
      <c r="G68" s="197"/>
      <c r="H68" s="196"/>
      <c r="I68" s="188"/>
    </row>
    <row r="69" spans="1:9" ht="12.75">
      <c r="A69" s="185"/>
      <c r="B69" s="185"/>
      <c r="C69" s="185"/>
      <c r="E69" s="198"/>
      <c r="F69" s="198"/>
      <c r="G69" s="197"/>
      <c r="H69" s="196"/>
      <c r="I69" s="188"/>
    </row>
    <row r="70" spans="1:9" ht="12.75">
      <c r="A70" s="185"/>
      <c r="B70" s="185"/>
      <c r="C70" s="185"/>
      <c r="E70" s="198"/>
      <c r="F70" s="198"/>
      <c r="G70" s="197"/>
      <c r="H70" s="196"/>
      <c r="I70" s="188"/>
    </row>
    <row r="71" spans="1:9" ht="12.75">
      <c r="A71" s="185"/>
      <c r="B71" s="185"/>
      <c r="C71" s="185"/>
      <c r="E71" s="198"/>
      <c r="F71" s="198"/>
      <c r="G71" s="197"/>
      <c r="H71" s="196"/>
      <c r="I71" s="188"/>
    </row>
    <row r="72" spans="1:9" ht="12.75">
      <c r="A72" s="185"/>
      <c r="B72" s="185"/>
      <c r="C72" s="185"/>
      <c r="E72" s="198"/>
      <c r="F72" s="198"/>
      <c r="G72" s="197"/>
      <c r="H72" s="196"/>
      <c r="I72" s="188"/>
    </row>
    <row r="73" spans="1:9" ht="12.75">
      <c r="A73" s="185"/>
      <c r="B73" s="185"/>
      <c r="C73" s="185"/>
      <c r="E73" s="198"/>
      <c r="F73" s="198"/>
      <c r="G73" s="197"/>
      <c r="H73" s="196"/>
      <c r="I73" s="188"/>
    </row>
    <row r="74" spans="1:9" ht="12.75">
      <c r="A74" s="185"/>
      <c r="B74" s="185"/>
      <c r="C74" s="185"/>
      <c r="E74" s="198"/>
      <c r="F74" s="198"/>
      <c r="G74" s="197"/>
      <c r="H74" s="196"/>
      <c r="I74" s="188"/>
    </row>
    <row r="75" spans="1:9" ht="12.75">
      <c r="A75" s="185"/>
      <c r="B75" s="185"/>
      <c r="C75" s="185"/>
      <c r="E75" s="198"/>
      <c r="F75" s="198"/>
      <c r="G75" s="197"/>
      <c r="H75" s="196"/>
      <c r="I75" s="188"/>
    </row>
    <row r="76" spans="1:9" ht="12.75">
      <c r="A76" s="185"/>
      <c r="B76" s="185"/>
      <c r="C76" s="185"/>
      <c r="E76" s="198"/>
      <c r="F76" s="198"/>
      <c r="G76" s="197"/>
      <c r="H76" s="196"/>
      <c r="I76" s="188"/>
    </row>
    <row r="77" spans="1:9" ht="12.75">
      <c r="A77" s="185"/>
      <c r="B77" s="185"/>
      <c r="C77" s="185"/>
      <c r="E77" s="198"/>
      <c r="F77" s="198"/>
      <c r="G77" s="197"/>
      <c r="H77" s="196"/>
      <c r="I77" s="188"/>
    </row>
    <row r="78" spans="1:9" ht="12.75">
      <c r="A78" s="185"/>
      <c r="B78" s="185"/>
      <c r="C78" s="185"/>
      <c r="E78" s="198"/>
      <c r="F78" s="198"/>
      <c r="G78" s="197"/>
      <c r="H78" s="196"/>
      <c r="I78" s="188"/>
    </row>
    <row r="79" spans="1:9" ht="12.75">
      <c r="A79" s="185"/>
      <c r="B79" s="185"/>
      <c r="C79" s="185"/>
      <c r="E79" s="198"/>
      <c r="F79" s="198"/>
      <c r="G79" s="197"/>
      <c r="H79" s="196"/>
      <c r="I79" s="188"/>
    </row>
    <row r="80" spans="1:9" ht="12.75">
      <c r="A80" s="185"/>
      <c r="B80" s="185"/>
      <c r="C80" s="185"/>
      <c r="E80" s="198"/>
      <c r="F80" s="198"/>
      <c r="G80" s="197"/>
      <c r="H80" s="196"/>
      <c r="I80" s="188"/>
    </row>
    <row r="81" spans="1:9" ht="12.75">
      <c r="A81" s="185"/>
      <c r="B81" s="185"/>
      <c r="C81" s="185"/>
      <c r="E81" s="198"/>
      <c r="F81" s="198"/>
      <c r="G81" s="197"/>
      <c r="H81" s="196"/>
      <c r="I81" s="188"/>
    </row>
    <row r="82" spans="1:9" ht="12.75">
      <c r="A82" s="185"/>
      <c r="B82" s="185"/>
      <c r="C82" s="185"/>
      <c r="E82" s="198"/>
      <c r="F82" s="198"/>
      <c r="G82" s="197"/>
      <c r="H82" s="196"/>
      <c r="I82" s="188"/>
    </row>
    <row r="83" spans="1:9" ht="12.75">
      <c r="A83" s="185"/>
      <c r="B83" s="185"/>
      <c r="C83" s="185"/>
      <c r="E83" s="198"/>
      <c r="F83" s="198"/>
      <c r="G83" s="197"/>
      <c r="H83" s="196"/>
      <c r="I83" s="188"/>
    </row>
    <row r="84" spans="1:9" ht="12.75">
      <c r="A84" s="185"/>
      <c r="B84" s="185"/>
      <c r="C84" s="185"/>
      <c r="E84" s="198"/>
      <c r="F84" s="198"/>
      <c r="G84" s="197"/>
      <c r="H84" s="196"/>
      <c r="I84" s="188"/>
    </row>
    <row r="85" spans="1:9" ht="12.75">
      <c r="A85" s="185"/>
      <c r="B85" s="185"/>
      <c r="C85" s="185"/>
      <c r="E85" s="198"/>
      <c r="F85" s="198"/>
      <c r="G85" s="197"/>
      <c r="H85" s="196"/>
      <c r="I85" s="188"/>
    </row>
    <row r="86" spans="1:9" ht="12.75">
      <c r="A86" s="185"/>
      <c r="B86" s="185"/>
      <c r="C86" s="185"/>
      <c r="E86" s="198"/>
      <c r="F86" s="198"/>
      <c r="G86" s="197"/>
      <c r="H86" s="196"/>
      <c r="I86" s="188"/>
    </row>
    <row r="87" spans="1:9" ht="12.75">
      <c r="A87" s="185"/>
      <c r="B87" s="185"/>
      <c r="C87" s="185"/>
      <c r="E87" s="198"/>
      <c r="F87" s="198"/>
      <c r="G87" s="197"/>
      <c r="H87" s="196"/>
      <c r="I87" s="188"/>
    </row>
    <row r="88" spans="1:9" ht="12.75">
      <c r="A88" s="185"/>
      <c r="B88" s="185"/>
      <c r="C88" s="185"/>
      <c r="E88" s="198"/>
      <c r="F88" s="198"/>
      <c r="G88" s="197"/>
      <c r="H88" s="196"/>
      <c r="I88" s="188"/>
    </row>
    <row r="89" spans="1:9" ht="12.75">
      <c r="A89" s="185"/>
      <c r="B89" s="185"/>
      <c r="C89" s="185"/>
      <c r="E89" s="198"/>
      <c r="F89" s="198"/>
      <c r="G89" s="197"/>
      <c r="H89" s="196"/>
      <c r="I89" s="188"/>
    </row>
    <row r="90" spans="1:9" ht="12.75">
      <c r="A90" s="185"/>
      <c r="B90" s="185"/>
      <c r="C90" s="185"/>
      <c r="E90" s="198"/>
      <c r="F90" s="198"/>
      <c r="G90" s="197"/>
      <c r="H90" s="196"/>
      <c r="I90" s="188"/>
    </row>
    <row r="91" spans="1:9" ht="12.75">
      <c r="A91" s="185"/>
      <c r="B91" s="185"/>
      <c r="C91" s="185"/>
      <c r="E91" s="198"/>
      <c r="F91" s="198"/>
      <c r="G91" s="197"/>
      <c r="H91" s="196"/>
      <c r="I91" s="188"/>
    </row>
    <row r="92" spans="1:9" ht="12.75">
      <c r="A92" s="185"/>
      <c r="B92" s="185"/>
      <c r="C92" s="185"/>
      <c r="E92" s="198"/>
      <c r="F92" s="198"/>
      <c r="G92" s="197"/>
      <c r="H92" s="196"/>
      <c r="I92" s="188"/>
    </row>
    <row r="93" spans="1:9" ht="12.75">
      <c r="A93" s="185"/>
      <c r="B93" s="185"/>
      <c r="C93" s="185"/>
      <c r="E93" s="198"/>
      <c r="F93" s="198"/>
      <c r="G93" s="197"/>
      <c r="H93" s="196"/>
      <c r="I93" s="188"/>
    </row>
    <row r="94" spans="1:9" ht="12.75">
      <c r="A94" s="185"/>
      <c r="B94" s="185"/>
      <c r="C94" s="185"/>
      <c r="E94" s="198"/>
      <c r="F94" s="198"/>
      <c r="G94" s="197"/>
      <c r="H94" s="196"/>
      <c r="I94" s="188"/>
    </row>
    <row r="95" spans="1:9" ht="12.75">
      <c r="A95" s="185"/>
      <c r="B95" s="185"/>
      <c r="C95" s="185"/>
      <c r="E95" s="198"/>
      <c r="F95" s="198"/>
      <c r="G95" s="197"/>
      <c r="H95" s="196"/>
      <c r="I95" s="188"/>
    </row>
    <row r="96" spans="1:9" ht="12.75">
      <c r="A96" s="185"/>
      <c r="B96" s="185"/>
      <c r="C96" s="185"/>
      <c r="E96" s="198"/>
      <c r="F96" s="198"/>
      <c r="G96" s="197"/>
      <c r="H96" s="196"/>
      <c r="I96" s="188"/>
    </row>
    <row r="97" spans="1:9" ht="12.75">
      <c r="A97" s="185"/>
      <c r="B97" s="185"/>
      <c r="C97" s="185"/>
      <c r="E97" s="198"/>
      <c r="F97" s="198"/>
      <c r="G97" s="197"/>
      <c r="H97" s="196"/>
      <c r="I97" s="188"/>
    </row>
    <row r="98" spans="1:9" ht="12.75">
      <c r="A98" s="185"/>
      <c r="B98" s="185"/>
      <c r="C98" s="185"/>
      <c r="E98" s="198"/>
      <c r="F98" s="198"/>
      <c r="G98" s="197"/>
      <c r="H98" s="196"/>
      <c r="I98" s="188"/>
    </row>
    <row r="99" spans="1:9" ht="12.75">
      <c r="A99" s="185"/>
      <c r="B99" s="185"/>
      <c r="C99" s="185"/>
      <c r="E99" s="198"/>
      <c r="F99" s="198"/>
      <c r="G99" s="197"/>
      <c r="H99" s="196"/>
      <c r="I99" s="188"/>
    </row>
    <row r="100" spans="1:9" ht="12.75">
      <c r="A100" s="185"/>
      <c r="B100" s="185"/>
      <c r="C100" s="185"/>
      <c r="E100" s="198"/>
      <c r="F100" s="198"/>
      <c r="G100" s="197"/>
      <c r="H100" s="196"/>
      <c r="I100" s="188"/>
    </row>
    <row r="101" spans="1:9" ht="12.75">
      <c r="A101" s="185"/>
      <c r="B101" s="185"/>
      <c r="C101" s="185"/>
      <c r="E101" s="198"/>
      <c r="F101" s="198"/>
      <c r="G101" s="197"/>
      <c r="H101" s="196"/>
      <c r="I101" s="188"/>
    </row>
    <row r="102" spans="1:9" ht="12.75">
      <c r="A102" s="185"/>
      <c r="B102" s="185"/>
      <c r="C102" s="185"/>
      <c r="E102" s="198"/>
      <c r="F102" s="198"/>
      <c r="G102" s="197"/>
      <c r="H102" s="196"/>
      <c r="I102" s="188"/>
    </row>
    <row r="103" spans="1:9" ht="12.75">
      <c r="A103" s="185"/>
      <c r="B103" s="185"/>
      <c r="C103" s="185"/>
      <c r="E103" s="198"/>
      <c r="F103" s="198"/>
      <c r="G103" s="197"/>
      <c r="H103" s="196"/>
      <c r="I103" s="188"/>
    </row>
    <row r="104" spans="1:9" ht="12.75">
      <c r="A104" s="185"/>
      <c r="B104" s="185"/>
      <c r="C104" s="185"/>
      <c r="E104" s="198"/>
      <c r="F104" s="198"/>
      <c r="G104" s="197"/>
      <c r="H104" s="196"/>
      <c r="I104" s="188"/>
    </row>
    <row r="105" spans="1:9" ht="12.75">
      <c r="A105" s="185"/>
      <c r="B105" s="185"/>
      <c r="C105" s="185"/>
      <c r="E105" s="198"/>
      <c r="F105" s="198"/>
      <c r="G105" s="197"/>
      <c r="H105" s="196"/>
      <c r="I105" s="188"/>
    </row>
    <row r="106" spans="1:9" ht="12.75">
      <c r="A106" s="185"/>
      <c r="B106" s="185"/>
      <c r="C106" s="185"/>
      <c r="E106" s="198"/>
      <c r="F106" s="198"/>
      <c r="G106" s="197"/>
      <c r="H106" s="196"/>
      <c r="I106" s="188"/>
    </row>
    <row r="107" spans="1:9" ht="12.75">
      <c r="A107" s="185"/>
      <c r="B107" s="185"/>
      <c r="C107" s="185"/>
      <c r="E107" s="198"/>
      <c r="F107" s="198"/>
      <c r="G107" s="197"/>
      <c r="H107" s="196"/>
      <c r="I107" s="188"/>
    </row>
    <row r="108" spans="1:9" ht="12.75">
      <c r="A108" s="185"/>
      <c r="B108" s="185"/>
      <c r="C108" s="185"/>
      <c r="E108" s="198"/>
      <c r="F108" s="198"/>
      <c r="G108" s="197"/>
      <c r="H108" s="196"/>
      <c r="I108" s="188"/>
    </row>
    <row r="109" spans="1:9" ht="12.75">
      <c r="A109" s="185"/>
      <c r="B109" s="185"/>
      <c r="C109" s="185"/>
      <c r="E109" s="198"/>
      <c r="F109" s="198"/>
      <c r="G109" s="197"/>
      <c r="H109" s="196"/>
      <c r="I109" s="188"/>
    </row>
    <row r="110" spans="1:9" ht="12.75">
      <c r="A110" s="185"/>
      <c r="B110" s="185"/>
      <c r="C110" s="185"/>
      <c r="E110" s="198"/>
      <c r="F110" s="198"/>
      <c r="G110" s="197"/>
      <c r="H110" s="196"/>
      <c r="I110" s="188"/>
    </row>
    <row r="111" spans="1:9" ht="12.75">
      <c r="A111" s="185"/>
      <c r="B111" s="185"/>
      <c r="C111" s="185"/>
      <c r="E111" s="198"/>
      <c r="F111" s="198"/>
      <c r="G111" s="197"/>
      <c r="H111" s="196"/>
      <c r="I111" s="188"/>
    </row>
    <row r="112" spans="1:9" ht="12.75">
      <c r="A112" s="185"/>
      <c r="B112" s="185"/>
      <c r="C112" s="185"/>
      <c r="E112" s="198"/>
      <c r="F112" s="198"/>
      <c r="G112" s="197"/>
      <c r="H112" s="196"/>
      <c r="I112" s="188"/>
    </row>
    <row r="113" spans="1:9" ht="12.75">
      <c r="A113" s="185"/>
      <c r="B113" s="185"/>
      <c r="C113" s="185"/>
      <c r="E113" s="198"/>
      <c r="F113" s="198"/>
      <c r="G113" s="197"/>
      <c r="H113" s="196"/>
      <c r="I113" s="188"/>
    </row>
    <row r="114" spans="1:9" ht="12.75">
      <c r="A114" s="185"/>
      <c r="B114" s="185"/>
      <c r="C114" s="185"/>
      <c r="E114" s="198"/>
      <c r="F114" s="198"/>
      <c r="G114" s="197"/>
      <c r="H114" s="196"/>
      <c r="I114" s="188"/>
    </row>
    <row r="115" spans="1:9" ht="12.75">
      <c r="A115" s="185"/>
      <c r="B115" s="185"/>
      <c r="C115" s="185"/>
      <c r="E115" s="198"/>
      <c r="F115" s="198"/>
      <c r="G115" s="197"/>
      <c r="H115" s="196"/>
      <c r="I115" s="188"/>
    </row>
    <row r="116" spans="1:9" ht="12.75">
      <c r="A116" s="185"/>
      <c r="B116" s="185"/>
      <c r="C116" s="185"/>
      <c r="E116" s="198"/>
      <c r="F116" s="198"/>
      <c r="G116" s="197"/>
      <c r="H116" s="196"/>
      <c r="I116" s="188"/>
    </row>
    <row r="117" spans="1:9" ht="12.75">
      <c r="A117" s="185"/>
      <c r="B117" s="185"/>
      <c r="C117" s="185"/>
      <c r="E117" s="198"/>
      <c r="F117" s="198"/>
      <c r="G117" s="197"/>
      <c r="H117" s="196"/>
      <c r="I117" s="188"/>
    </row>
    <row r="118" spans="1:9" ht="12.75">
      <c r="A118" s="185"/>
      <c r="B118" s="185"/>
      <c r="C118" s="185"/>
      <c r="E118" s="198"/>
      <c r="F118" s="198"/>
      <c r="G118" s="197"/>
      <c r="H118" s="196"/>
      <c r="I118" s="188"/>
    </row>
    <row r="119" spans="1:9" ht="12.75">
      <c r="A119" s="185"/>
      <c r="B119" s="185"/>
      <c r="C119" s="185"/>
      <c r="E119" s="198"/>
      <c r="F119" s="198"/>
      <c r="G119" s="197"/>
      <c r="H119" s="196"/>
      <c r="I119" s="188"/>
    </row>
    <row r="120" spans="1:9" ht="12.75">
      <c r="A120" s="185"/>
      <c r="B120" s="185"/>
      <c r="C120" s="185"/>
      <c r="E120" s="198"/>
      <c r="F120" s="198"/>
      <c r="G120" s="197"/>
      <c r="H120" s="196"/>
      <c r="I120" s="188"/>
    </row>
    <row r="121" spans="1:9" ht="12.75">
      <c r="A121" s="185"/>
      <c r="B121" s="185"/>
      <c r="C121" s="185"/>
      <c r="E121" s="198"/>
      <c r="F121" s="198"/>
      <c r="G121" s="197"/>
      <c r="H121" s="196"/>
      <c r="I121" s="188"/>
    </row>
    <row r="122" spans="1:9" ht="12.75">
      <c r="A122" s="185"/>
      <c r="B122" s="185"/>
      <c r="C122" s="185"/>
      <c r="E122" s="198"/>
      <c r="F122" s="198"/>
      <c r="G122" s="197"/>
      <c r="H122" s="196"/>
      <c r="I122" s="188"/>
    </row>
    <row r="123" spans="1:9" ht="12.75">
      <c r="A123" s="185"/>
      <c r="B123" s="185"/>
      <c r="C123" s="185"/>
      <c r="E123" s="198"/>
      <c r="F123" s="198"/>
      <c r="G123" s="197"/>
      <c r="H123" s="196"/>
      <c r="I123" s="188"/>
    </row>
    <row r="124" spans="1:9" ht="12.75">
      <c r="A124" s="185"/>
      <c r="B124" s="185"/>
      <c r="C124" s="185"/>
      <c r="E124" s="198"/>
      <c r="F124" s="198"/>
      <c r="G124" s="197"/>
      <c r="H124" s="196"/>
      <c r="I124" s="188"/>
    </row>
    <row r="125" spans="1:9" ht="12.75">
      <c r="A125" s="185"/>
      <c r="B125" s="185"/>
      <c r="C125" s="185"/>
      <c r="E125" s="198"/>
      <c r="F125" s="198"/>
      <c r="G125" s="197"/>
      <c r="H125" s="196"/>
      <c r="I125" s="188"/>
    </row>
    <row r="126" spans="1:9" ht="12.75">
      <c r="A126" s="185"/>
      <c r="B126" s="185"/>
      <c r="C126" s="185"/>
      <c r="E126" s="198"/>
      <c r="F126" s="198"/>
      <c r="G126" s="197"/>
      <c r="H126" s="196"/>
      <c r="I126" s="188"/>
    </row>
    <row r="127" spans="1:9" ht="12.75">
      <c r="A127" s="185"/>
      <c r="B127" s="185"/>
      <c r="C127" s="185"/>
      <c r="E127" s="198"/>
      <c r="F127" s="198"/>
      <c r="G127" s="197"/>
      <c r="H127" s="196"/>
      <c r="I127" s="188"/>
    </row>
    <row r="128" spans="1:9" ht="12.75">
      <c r="A128" s="185"/>
      <c r="B128" s="185"/>
      <c r="C128" s="185"/>
      <c r="E128" s="198"/>
      <c r="F128" s="198"/>
      <c r="G128" s="197"/>
      <c r="H128" s="196"/>
      <c r="I128" s="188"/>
    </row>
    <row r="129" spans="1:9" ht="12.75">
      <c r="A129" s="185"/>
      <c r="B129" s="185"/>
      <c r="C129" s="185"/>
      <c r="E129" s="198"/>
      <c r="F129" s="198"/>
      <c r="G129" s="197"/>
      <c r="H129" s="196"/>
      <c r="I129" s="188"/>
    </row>
    <row r="130" spans="1:9" ht="12.75">
      <c r="A130" s="185"/>
      <c r="B130" s="185"/>
      <c r="C130" s="185"/>
      <c r="E130" s="198"/>
      <c r="F130" s="198"/>
      <c r="G130" s="197"/>
      <c r="H130" s="196"/>
      <c r="I130" s="188"/>
    </row>
    <row r="131" spans="1:9" ht="12.75">
      <c r="A131" s="185"/>
      <c r="B131" s="185"/>
      <c r="C131" s="185"/>
      <c r="E131" s="198"/>
      <c r="F131" s="198"/>
      <c r="G131" s="197"/>
      <c r="H131" s="196"/>
      <c r="I131" s="188"/>
    </row>
    <row r="132" spans="1:9" ht="12.75">
      <c r="A132" s="185"/>
      <c r="B132" s="185"/>
      <c r="C132" s="185"/>
      <c r="E132" s="198"/>
      <c r="F132" s="198"/>
      <c r="G132" s="197"/>
      <c r="H132" s="196"/>
      <c r="I132" s="188"/>
    </row>
    <row r="133" spans="1:9" ht="12.75">
      <c r="A133" s="185"/>
      <c r="B133" s="185"/>
      <c r="C133" s="185"/>
      <c r="E133" s="198"/>
      <c r="F133" s="198"/>
      <c r="G133" s="197"/>
      <c r="H133" s="196"/>
      <c r="I133" s="188"/>
    </row>
    <row r="134" spans="1:9" ht="12.75">
      <c r="A134" s="185"/>
      <c r="B134" s="185"/>
      <c r="C134" s="185"/>
      <c r="E134" s="198"/>
      <c r="F134" s="198"/>
      <c r="G134" s="197"/>
      <c r="H134" s="196"/>
      <c r="I134" s="188"/>
    </row>
    <row r="135" spans="1:9" ht="12.75">
      <c r="A135" s="185"/>
      <c r="B135" s="185"/>
      <c r="C135" s="185"/>
      <c r="E135" s="198"/>
      <c r="F135" s="198"/>
      <c r="G135" s="197"/>
      <c r="H135" s="196"/>
      <c r="I135" s="188"/>
    </row>
    <row r="136" spans="1:9" ht="12.75">
      <c r="A136" s="185"/>
      <c r="B136" s="185"/>
      <c r="C136" s="185"/>
      <c r="E136" s="198"/>
      <c r="F136" s="198"/>
      <c r="G136" s="197"/>
      <c r="H136" s="196"/>
      <c r="I136" s="188"/>
    </row>
    <row r="137" spans="1:9" ht="12.75">
      <c r="A137" s="185"/>
      <c r="B137" s="185"/>
      <c r="C137" s="185"/>
      <c r="E137" s="198"/>
      <c r="F137" s="198"/>
      <c r="G137" s="197"/>
      <c r="H137" s="196"/>
      <c r="I137" s="188"/>
    </row>
    <row r="138" spans="1:9" ht="12.75">
      <c r="A138" s="185"/>
      <c r="B138" s="185"/>
      <c r="C138" s="185"/>
      <c r="E138" s="198"/>
      <c r="F138" s="198"/>
      <c r="G138" s="197"/>
      <c r="H138" s="196"/>
      <c r="I138" s="188"/>
    </row>
    <row r="139" spans="1:9" ht="12.75">
      <c r="A139" s="185"/>
      <c r="B139" s="185"/>
      <c r="C139" s="185"/>
      <c r="E139" s="198"/>
      <c r="F139" s="198"/>
      <c r="G139" s="197"/>
      <c r="H139" s="196"/>
      <c r="I139" s="188"/>
    </row>
    <row r="140" spans="1:9" ht="12.75">
      <c r="A140" s="185"/>
      <c r="B140" s="185"/>
      <c r="C140" s="185"/>
      <c r="E140" s="198"/>
      <c r="F140" s="198"/>
      <c r="G140" s="197"/>
      <c r="H140" s="196"/>
      <c r="I140" s="188"/>
    </row>
    <row r="141" spans="1:9" ht="12.75">
      <c r="A141" s="185"/>
      <c r="B141" s="185"/>
      <c r="C141" s="185"/>
      <c r="E141" s="198"/>
      <c r="F141" s="198"/>
      <c r="G141" s="197"/>
      <c r="H141" s="196"/>
      <c r="I141" s="188"/>
    </row>
    <row r="142" spans="1:9" ht="12.75">
      <c r="A142" s="185"/>
      <c r="B142" s="185"/>
      <c r="C142" s="185"/>
      <c r="E142" s="198"/>
      <c r="F142" s="198"/>
      <c r="G142" s="197"/>
      <c r="H142" s="196"/>
      <c r="I142" s="188"/>
    </row>
    <row r="143" spans="1:9" ht="12.75">
      <c r="A143" s="185"/>
      <c r="B143" s="185"/>
      <c r="C143" s="185"/>
      <c r="E143" s="198"/>
      <c r="F143" s="198"/>
      <c r="G143" s="197"/>
      <c r="H143" s="196"/>
      <c r="I143" s="188"/>
    </row>
    <row r="144" spans="1:9" ht="12.75">
      <c r="A144" s="185"/>
      <c r="B144" s="185"/>
      <c r="C144" s="185"/>
      <c r="E144" s="198"/>
      <c r="F144" s="198"/>
      <c r="G144" s="197"/>
      <c r="H144" s="196"/>
      <c r="I144" s="188"/>
    </row>
    <row r="145" spans="1:9" ht="12.75">
      <c r="A145" s="185"/>
      <c r="B145" s="185"/>
      <c r="C145" s="185"/>
      <c r="E145" s="198"/>
      <c r="F145" s="198"/>
      <c r="G145" s="197"/>
      <c r="H145" s="196"/>
      <c r="I145" s="188"/>
    </row>
    <row r="146" spans="1:9" ht="12.75">
      <c r="A146" s="185"/>
      <c r="B146" s="185"/>
      <c r="C146" s="185"/>
      <c r="E146" s="198"/>
      <c r="F146" s="198"/>
      <c r="G146" s="197"/>
      <c r="H146" s="196"/>
      <c r="I146" s="188"/>
    </row>
    <row r="147" spans="1:9" ht="12.75">
      <c r="A147" s="185"/>
      <c r="B147" s="185"/>
      <c r="C147" s="185"/>
      <c r="E147" s="198"/>
      <c r="F147" s="198"/>
      <c r="G147" s="197"/>
      <c r="H147" s="196"/>
      <c r="I147" s="188"/>
    </row>
    <row r="148" spans="1:9" ht="12.75">
      <c r="A148" s="185"/>
      <c r="B148" s="185"/>
      <c r="C148" s="185"/>
      <c r="E148" s="198"/>
      <c r="F148" s="198"/>
      <c r="G148" s="197"/>
      <c r="H148" s="196"/>
      <c r="I148" s="188"/>
    </row>
    <row r="149" spans="1:9" ht="12.75">
      <c r="A149" s="185"/>
      <c r="B149" s="185"/>
      <c r="C149" s="185"/>
      <c r="E149" s="198"/>
      <c r="F149" s="198"/>
      <c r="G149" s="197"/>
      <c r="H149" s="196"/>
      <c r="I149" s="188"/>
    </row>
    <row r="150" spans="1:9" ht="12.75">
      <c r="A150" s="185"/>
      <c r="B150" s="185"/>
      <c r="C150" s="185"/>
      <c r="E150" s="198"/>
      <c r="F150" s="198"/>
      <c r="G150" s="197"/>
      <c r="H150" s="196"/>
      <c r="I150" s="188"/>
    </row>
    <row r="151" spans="1:9" ht="12.75">
      <c r="A151" s="185"/>
      <c r="B151" s="185"/>
      <c r="C151" s="185"/>
      <c r="E151" s="198"/>
      <c r="F151" s="198"/>
      <c r="G151" s="197"/>
      <c r="H151" s="196"/>
      <c r="I151" s="188"/>
    </row>
    <row r="152" spans="1:9" ht="12.75">
      <c r="A152" s="185"/>
      <c r="B152" s="185"/>
      <c r="C152" s="185"/>
      <c r="E152" s="198"/>
      <c r="F152" s="198"/>
      <c r="G152" s="197"/>
      <c r="H152" s="196"/>
      <c r="I152" s="188"/>
    </row>
    <row r="153" spans="1:9" ht="12.75">
      <c r="A153" s="185"/>
      <c r="B153" s="185"/>
      <c r="C153" s="185"/>
      <c r="E153" s="198"/>
      <c r="F153" s="198"/>
      <c r="G153" s="197"/>
      <c r="H153" s="196"/>
      <c r="I153" s="188"/>
    </row>
    <row r="154" spans="1:9" ht="12.75">
      <c r="A154" s="185"/>
      <c r="B154" s="185"/>
      <c r="C154" s="185"/>
      <c r="E154" s="198"/>
      <c r="F154" s="198"/>
      <c r="G154" s="197"/>
      <c r="H154" s="196"/>
      <c r="I154" s="188"/>
    </row>
    <row r="155" spans="1:9" ht="12.75">
      <c r="A155" s="185"/>
      <c r="B155" s="185"/>
      <c r="C155" s="185"/>
      <c r="E155" s="198"/>
      <c r="F155" s="198"/>
      <c r="G155" s="197"/>
      <c r="H155" s="196"/>
      <c r="I155" s="188"/>
    </row>
    <row r="156" spans="1:9" ht="12.75">
      <c r="A156" s="185"/>
      <c r="B156" s="185"/>
      <c r="C156" s="185"/>
      <c r="E156" s="198"/>
      <c r="F156" s="198"/>
      <c r="G156" s="197"/>
      <c r="H156" s="196"/>
      <c r="I156" s="188"/>
    </row>
    <row r="157" spans="1:9" ht="12.75">
      <c r="A157" s="185"/>
      <c r="B157" s="185"/>
      <c r="C157" s="185"/>
      <c r="E157" s="198"/>
      <c r="F157" s="198"/>
      <c r="G157" s="197"/>
      <c r="H157" s="196"/>
      <c r="I157" s="188"/>
    </row>
    <row r="158" spans="1:9" ht="12.75">
      <c r="A158" s="185"/>
      <c r="B158" s="185"/>
      <c r="C158" s="185"/>
      <c r="E158" s="198"/>
      <c r="F158" s="198"/>
      <c r="G158" s="197"/>
      <c r="H158" s="196"/>
      <c r="I158" s="188"/>
    </row>
    <row r="159" spans="1:9" ht="12.75">
      <c r="A159" s="185"/>
      <c r="B159" s="185"/>
      <c r="C159" s="185"/>
      <c r="E159" s="198"/>
      <c r="F159" s="198"/>
      <c r="G159" s="197"/>
      <c r="H159" s="196"/>
      <c r="I159" s="188"/>
    </row>
    <row r="160" spans="1:9" ht="12.75">
      <c r="A160" s="185"/>
      <c r="B160" s="185"/>
      <c r="C160" s="185"/>
      <c r="E160" s="198"/>
      <c r="F160" s="198"/>
      <c r="G160" s="197"/>
      <c r="H160" s="196"/>
      <c r="I160" s="188"/>
    </row>
    <row r="161" spans="1:9" ht="12.75">
      <c r="A161" s="185"/>
      <c r="B161" s="185"/>
      <c r="C161" s="185"/>
      <c r="E161" s="198"/>
      <c r="F161" s="198"/>
      <c r="G161" s="197"/>
      <c r="H161" s="196"/>
      <c r="I161" s="188"/>
    </row>
    <row r="162" spans="1:9" ht="12.75">
      <c r="A162" s="185"/>
      <c r="B162" s="185"/>
      <c r="C162" s="185"/>
      <c r="E162" s="198"/>
      <c r="F162" s="198"/>
      <c r="G162" s="197"/>
      <c r="H162" s="196"/>
      <c r="I162" s="188"/>
    </row>
    <row r="163" spans="1:9" ht="12.75">
      <c r="A163" s="185"/>
      <c r="B163" s="185"/>
      <c r="C163" s="185"/>
      <c r="E163" s="198"/>
      <c r="F163" s="198"/>
      <c r="G163" s="197"/>
      <c r="H163" s="196"/>
      <c r="I163" s="188"/>
    </row>
    <row r="164" spans="1:9" ht="12.75">
      <c r="A164" s="185"/>
      <c r="B164" s="185"/>
      <c r="C164" s="185"/>
      <c r="E164" s="198"/>
      <c r="F164" s="198"/>
      <c r="G164" s="197"/>
      <c r="H164" s="196"/>
      <c r="I164" s="188"/>
    </row>
    <row r="165" spans="1:9" ht="12.75">
      <c r="A165" s="185"/>
      <c r="B165" s="185"/>
      <c r="C165" s="185"/>
      <c r="E165" s="198"/>
      <c r="F165" s="198"/>
      <c r="G165" s="197"/>
      <c r="H165" s="196"/>
      <c r="I165" s="188"/>
    </row>
    <row r="166" spans="1:9" ht="12.75">
      <c r="A166" s="185"/>
      <c r="B166" s="185"/>
      <c r="C166" s="185"/>
      <c r="E166" s="198"/>
      <c r="F166" s="198"/>
      <c r="G166" s="197"/>
      <c r="H166" s="196"/>
      <c r="I166" s="188"/>
    </row>
    <row r="167" spans="1:9" ht="12.75">
      <c r="A167" s="185"/>
      <c r="B167" s="185"/>
      <c r="C167" s="185"/>
      <c r="E167" s="198"/>
      <c r="F167" s="198"/>
      <c r="G167" s="197"/>
      <c r="H167" s="196"/>
      <c r="I167" s="188"/>
    </row>
    <row r="168" spans="1:9" ht="12.75">
      <c r="A168" s="185"/>
      <c r="B168" s="185"/>
      <c r="C168" s="185"/>
      <c r="E168" s="198"/>
      <c r="F168" s="198"/>
      <c r="G168" s="197"/>
      <c r="H168" s="196"/>
      <c r="I168" s="188"/>
    </row>
    <row r="169" spans="1:9" ht="12.75">
      <c r="A169" s="185"/>
      <c r="B169" s="185"/>
      <c r="C169" s="185"/>
      <c r="E169" s="198"/>
      <c r="F169" s="198"/>
      <c r="G169" s="197"/>
      <c r="H169" s="196"/>
      <c r="I169" s="188"/>
    </row>
    <row r="170" spans="1:9" ht="12.75">
      <c r="A170" s="185"/>
      <c r="B170" s="185"/>
      <c r="C170" s="185"/>
      <c r="E170" s="198"/>
      <c r="F170" s="198"/>
      <c r="G170" s="197"/>
      <c r="H170" s="196"/>
      <c r="I170" s="188"/>
    </row>
    <row r="171" spans="1:9" ht="12.75">
      <c r="A171" s="185"/>
      <c r="B171" s="185"/>
      <c r="C171" s="185"/>
      <c r="E171" s="198"/>
      <c r="F171" s="198"/>
      <c r="G171" s="197"/>
      <c r="H171" s="196"/>
      <c r="I171" s="188"/>
    </row>
    <row r="172" spans="1:9" ht="12.75">
      <c r="A172" s="185"/>
      <c r="B172" s="185"/>
      <c r="C172" s="185"/>
      <c r="E172" s="198"/>
      <c r="F172" s="198"/>
      <c r="G172" s="197"/>
      <c r="H172" s="196"/>
      <c r="I172" s="188"/>
    </row>
    <row r="173" spans="1:9" ht="12.75">
      <c r="A173" s="185"/>
      <c r="B173" s="185"/>
      <c r="C173" s="185"/>
      <c r="E173" s="198"/>
      <c r="F173" s="198"/>
      <c r="G173" s="197"/>
      <c r="H173" s="196"/>
      <c r="I173" s="188"/>
    </row>
    <row r="174" spans="1:9" ht="12.75">
      <c r="A174" s="185"/>
      <c r="B174" s="185"/>
      <c r="C174" s="185"/>
      <c r="E174" s="198"/>
      <c r="F174" s="198"/>
      <c r="G174" s="197"/>
      <c r="H174" s="196"/>
      <c r="I174" s="188"/>
    </row>
    <row r="175" spans="1:9" ht="12.75">
      <c r="A175" s="185"/>
      <c r="B175" s="185"/>
      <c r="C175" s="185"/>
      <c r="E175" s="198"/>
      <c r="F175" s="198"/>
      <c r="G175" s="197"/>
      <c r="H175" s="196"/>
      <c r="I175" s="188"/>
    </row>
    <row r="176" spans="1:9" ht="12.75">
      <c r="A176" s="185"/>
      <c r="B176" s="185"/>
      <c r="C176" s="185"/>
      <c r="E176" s="198"/>
      <c r="F176" s="198"/>
      <c r="G176" s="197"/>
      <c r="H176" s="196"/>
      <c r="I176" s="188"/>
    </row>
    <row r="177" spans="1:9" ht="12.75">
      <c r="A177" s="185"/>
      <c r="B177" s="185"/>
      <c r="C177" s="185"/>
      <c r="E177" s="198"/>
      <c r="F177" s="198"/>
      <c r="G177" s="197"/>
      <c r="H177" s="196"/>
      <c r="I177" s="188"/>
    </row>
    <row r="178" spans="1:9" ht="12.75">
      <c r="A178" s="185"/>
      <c r="B178" s="185"/>
      <c r="C178" s="185"/>
      <c r="E178" s="198"/>
      <c r="F178" s="198"/>
      <c r="G178" s="197"/>
      <c r="H178" s="196"/>
      <c r="I178" s="188"/>
    </row>
    <row r="179" spans="1:9" ht="12.75">
      <c r="A179" s="185"/>
      <c r="B179" s="185"/>
      <c r="C179" s="185"/>
      <c r="E179" s="198"/>
      <c r="F179" s="198"/>
      <c r="G179" s="197"/>
      <c r="H179" s="196"/>
      <c r="I179" s="188"/>
    </row>
    <row r="180" spans="1:9" ht="12.75">
      <c r="A180" s="185"/>
      <c r="B180" s="185"/>
      <c r="C180" s="185"/>
      <c r="E180" s="198"/>
      <c r="F180" s="198"/>
      <c r="G180" s="197"/>
      <c r="H180" s="196"/>
      <c r="I180" s="188"/>
    </row>
    <row r="181" spans="1:9" ht="12.75">
      <c r="A181" s="185"/>
      <c r="B181" s="185"/>
      <c r="C181" s="185"/>
      <c r="E181" s="198"/>
      <c r="F181" s="198"/>
      <c r="G181" s="197"/>
      <c r="H181" s="196"/>
      <c r="I181" s="188"/>
    </row>
    <row r="182" spans="1:9" ht="12.75">
      <c r="A182" s="185"/>
      <c r="B182" s="185"/>
      <c r="C182" s="185"/>
      <c r="E182" s="198"/>
      <c r="F182" s="198"/>
      <c r="G182" s="197"/>
      <c r="H182" s="196"/>
      <c r="I182" s="188"/>
    </row>
    <row r="183" spans="1:9" ht="12.75">
      <c r="A183" s="185"/>
      <c r="B183" s="185"/>
      <c r="C183" s="185"/>
      <c r="E183" s="198"/>
      <c r="F183" s="198"/>
      <c r="G183" s="197"/>
      <c r="H183" s="196"/>
      <c r="I183" s="188"/>
    </row>
    <row r="184" spans="1:9" ht="12.75">
      <c r="A184" s="185"/>
      <c r="B184" s="185"/>
      <c r="C184" s="185"/>
      <c r="E184" s="198"/>
      <c r="F184" s="198"/>
      <c r="G184" s="197"/>
      <c r="H184" s="196"/>
      <c r="I184" s="188"/>
    </row>
    <row r="185" spans="1:9" ht="12.75">
      <c r="A185" s="185"/>
      <c r="B185" s="185"/>
      <c r="C185" s="185"/>
      <c r="E185" s="198"/>
      <c r="F185" s="198"/>
      <c r="G185" s="197"/>
      <c r="H185" s="196"/>
      <c r="I185" s="188"/>
    </row>
    <row r="186" spans="1:9" ht="12.75">
      <c r="A186" s="185"/>
      <c r="B186" s="185"/>
      <c r="C186" s="185"/>
      <c r="E186" s="198"/>
      <c r="F186" s="198"/>
      <c r="G186" s="197"/>
      <c r="H186" s="196"/>
      <c r="I186" s="188"/>
    </row>
    <row r="187" spans="1:9" ht="12.75">
      <c r="A187" s="185"/>
      <c r="B187" s="185"/>
      <c r="C187" s="185"/>
      <c r="E187" s="198"/>
      <c r="F187" s="198"/>
      <c r="G187" s="197"/>
      <c r="H187" s="196"/>
      <c r="I187" s="188"/>
    </row>
    <row r="188" spans="1:9" ht="12.75">
      <c r="A188" s="185"/>
      <c r="B188" s="185"/>
      <c r="C188" s="185"/>
      <c r="E188" s="198"/>
      <c r="F188" s="198"/>
      <c r="G188" s="197"/>
      <c r="H188" s="196"/>
      <c r="I188" s="188"/>
    </row>
    <row r="189" spans="1:9" ht="12.75">
      <c r="A189" s="185"/>
      <c r="B189" s="185"/>
      <c r="C189" s="185"/>
      <c r="E189" s="198"/>
      <c r="F189" s="198"/>
      <c r="G189" s="197"/>
      <c r="H189" s="196"/>
      <c r="I189" s="188"/>
    </row>
    <row r="190" spans="1:9" ht="12.75">
      <c r="A190" s="185"/>
      <c r="B190" s="185"/>
      <c r="C190" s="185"/>
      <c r="E190" s="198"/>
      <c r="F190" s="198"/>
      <c r="G190" s="197"/>
      <c r="H190" s="196"/>
      <c r="I190" s="188"/>
    </row>
    <row r="191" spans="1:9" ht="12.75">
      <c r="A191" s="185"/>
      <c r="B191" s="185"/>
      <c r="C191" s="185"/>
      <c r="E191" s="198"/>
      <c r="F191" s="198"/>
      <c r="G191" s="197"/>
      <c r="H191" s="196"/>
      <c r="I191" s="188"/>
    </row>
    <row r="192" spans="1:9" ht="12.75">
      <c r="A192" s="185"/>
      <c r="B192" s="185"/>
      <c r="C192" s="185"/>
      <c r="E192" s="198"/>
      <c r="F192" s="198"/>
      <c r="G192" s="197"/>
      <c r="H192" s="196"/>
      <c r="I192" s="188"/>
    </row>
    <row r="193" spans="1:9" ht="12.75">
      <c r="A193" s="185"/>
      <c r="B193" s="185"/>
      <c r="C193" s="185"/>
      <c r="E193" s="198"/>
      <c r="F193" s="198"/>
      <c r="G193" s="197"/>
      <c r="H193" s="196"/>
      <c r="I193" s="188"/>
    </row>
    <row r="194" spans="1:9" ht="12.75">
      <c r="A194" s="185"/>
      <c r="B194" s="185"/>
      <c r="C194" s="185"/>
      <c r="E194" s="198"/>
      <c r="F194" s="198"/>
      <c r="G194" s="197"/>
      <c r="H194" s="196"/>
      <c r="I194" s="188"/>
    </row>
    <row r="195" spans="1:9" ht="12.75">
      <c r="A195" s="185"/>
      <c r="B195" s="185"/>
      <c r="C195" s="185"/>
      <c r="E195" s="198"/>
      <c r="F195" s="198"/>
      <c r="G195" s="197"/>
      <c r="H195" s="196"/>
      <c r="I195" s="188"/>
    </row>
    <row r="196" spans="1:9" ht="12.75">
      <c r="A196" s="185"/>
      <c r="B196" s="185"/>
      <c r="C196" s="185"/>
      <c r="E196" s="198"/>
      <c r="F196" s="198"/>
      <c r="G196" s="197"/>
      <c r="H196" s="196"/>
      <c r="I196" s="188"/>
    </row>
    <row r="197" spans="1:9" ht="12.75">
      <c r="A197" s="185"/>
      <c r="B197" s="185"/>
      <c r="C197" s="185"/>
      <c r="E197" s="198"/>
      <c r="F197" s="198"/>
      <c r="G197" s="197"/>
      <c r="H197" s="196"/>
      <c r="I197" s="188"/>
    </row>
    <row r="198" spans="1:9" ht="12.75">
      <c r="A198" s="185"/>
      <c r="B198" s="185"/>
      <c r="C198" s="185"/>
      <c r="E198" s="198"/>
      <c r="F198" s="198"/>
      <c r="G198" s="197"/>
      <c r="H198" s="196"/>
      <c r="I198" s="188"/>
    </row>
    <row r="199" spans="1:9" ht="12.75">
      <c r="A199" s="185"/>
      <c r="B199" s="185"/>
      <c r="C199" s="185"/>
      <c r="E199" s="198"/>
      <c r="F199" s="198"/>
      <c r="G199" s="197"/>
      <c r="H199" s="196"/>
      <c r="I199" s="188"/>
    </row>
    <row r="200" spans="1:9" ht="12.75">
      <c r="A200" s="185"/>
      <c r="B200" s="185"/>
      <c r="C200" s="185"/>
      <c r="E200" s="198"/>
      <c r="F200" s="198"/>
      <c r="G200" s="197"/>
      <c r="H200" s="196"/>
      <c r="I200" s="188"/>
    </row>
    <row r="201" spans="1:9" ht="12.75">
      <c r="A201" s="185"/>
      <c r="B201" s="185"/>
      <c r="C201" s="185"/>
      <c r="E201" s="198"/>
      <c r="F201" s="198"/>
      <c r="G201" s="197"/>
      <c r="H201" s="196"/>
      <c r="I201" s="188"/>
    </row>
    <row r="202" spans="1:9" ht="12.75">
      <c r="A202" s="185"/>
      <c r="B202" s="185"/>
      <c r="C202" s="185"/>
      <c r="E202" s="198"/>
      <c r="F202" s="198"/>
      <c r="G202" s="197"/>
      <c r="H202" s="196"/>
      <c r="I202" s="188"/>
    </row>
    <row r="203" spans="1:9" ht="12.75">
      <c r="A203" s="185"/>
      <c r="B203" s="185"/>
      <c r="C203" s="185"/>
      <c r="E203" s="198"/>
      <c r="F203" s="198"/>
      <c r="G203" s="197"/>
      <c r="H203" s="196"/>
      <c r="I203" s="188"/>
    </row>
    <row r="204" spans="1:9" ht="12.75">
      <c r="A204" s="185"/>
      <c r="B204" s="185"/>
      <c r="C204" s="185"/>
      <c r="E204" s="198"/>
      <c r="F204" s="198"/>
      <c r="G204" s="197"/>
      <c r="H204" s="196"/>
      <c r="I204" s="188"/>
    </row>
    <row r="205" spans="1:9" ht="12.75">
      <c r="A205" s="185"/>
      <c r="B205" s="185"/>
      <c r="C205" s="185"/>
      <c r="E205" s="198"/>
      <c r="F205" s="198"/>
      <c r="G205" s="197"/>
      <c r="H205" s="196"/>
      <c r="I205" s="188"/>
    </row>
    <row r="206" spans="1:9" ht="12.75">
      <c r="A206" s="185"/>
      <c r="B206" s="185"/>
      <c r="C206" s="185"/>
      <c r="E206" s="198"/>
      <c r="F206" s="198"/>
      <c r="G206" s="197"/>
      <c r="H206" s="196"/>
      <c r="I206" s="188"/>
    </row>
    <row r="207" spans="1:9" ht="12.75">
      <c r="A207" s="185"/>
      <c r="B207" s="185"/>
      <c r="C207" s="185"/>
      <c r="E207" s="198"/>
      <c r="F207" s="198"/>
      <c r="G207" s="197"/>
      <c r="H207" s="196"/>
      <c r="I207" s="188"/>
    </row>
    <row r="208" spans="1:9" ht="12.75">
      <c r="A208" s="185"/>
      <c r="B208" s="185"/>
      <c r="C208" s="185"/>
      <c r="E208" s="198"/>
      <c r="F208" s="198"/>
      <c r="G208" s="197"/>
      <c r="H208" s="196"/>
      <c r="I208" s="188"/>
    </row>
    <row r="209" spans="1:9" ht="12.75">
      <c r="A209" s="185"/>
      <c r="B209" s="185"/>
      <c r="C209" s="185"/>
      <c r="E209" s="198"/>
      <c r="F209" s="198"/>
      <c r="G209" s="197"/>
      <c r="H209" s="196"/>
      <c r="I209" s="188"/>
    </row>
    <row r="210" spans="1:9" ht="12.75">
      <c r="A210" s="185"/>
      <c r="B210" s="185"/>
      <c r="C210" s="185"/>
      <c r="E210" s="198"/>
      <c r="F210" s="198"/>
      <c r="G210" s="197"/>
      <c r="H210" s="196"/>
      <c r="I210" s="188"/>
    </row>
    <row r="211" spans="1:9" ht="12.75">
      <c r="A211" s="185"/>
      <c r="B211" s="185"/>
      <c r="C211" s="185"/>
      <c r="E211" s="198"/>
      <c r="F211" s="198"/>
      <c r="G211" s="197"/>
      <c r="H211" s="196"/>
      <c r="I211" s="188"/>
    </row>
    <row r="212" spans="1:9" ht="12.75">
      <c r="A212" s="185"/>
      <c r="B212" s="185"/>
      <c r="C212" s="185"/>
      <c r="E212" s="198"/>
      <c r="F212" s="198"/>
      <c r="G212" s="197"/>
      <c r="H212" s="196"/>
      <c r="I212" s="188"/>
    </row>
    <row r="213" spans="1:9" ht="12.75">
      <c r="A213" s="185"/>
      <c r="B213" s="185"/>
      <c r="C213" s="185"/>
      <c r="E213" s="198"/>
      <c r="F213" s="198"/>
      <c r="G213" s="197"/>
      <c r="H213" s="196"/>
      <c r="I213" s="188"/>
    </row>
    <row r="214" spans="1:9" ht="12.75">
      <c r="A214" s="185"/>
      <c r="B214" s="185"/>
      <c r="C214" s="185"/>
      <c r="E214" s="198"/>
      <c r="F214" s="198"/>
      <c r="G214" s="197"/>
      <c r="H214" s="196"/>
      <c r="I214" s="188"/>
    </row>
    <row r="215" spans="1:9" ht="12.75">
      <c r="A215" s="185"/>
      <c r="B215" s="185"/>
      <c r="C215" s="185"/>
      <c r="E215" s="198"/>
      <c r="F215" s="198"/>
      <c r="G215" s="197"/>
      <c r="H215" s="196"/>
      <c r="I215" s="188"/>
    </row>
    <row r="216" spans="1:9" ht="12.75">
      <c r="A216" s="185"/>
      <c r="B216" s="185"/>
      <c r="C216" s="185"/>
      <c r="E216" s="198"/>
      <c r="F216" s="198"/>
      <c r="G216" s="197"/>
      <c r="H216" s="196"/>
      <c r="I216" s="188"/>
    </row>
    <row r="217" spans="1:9" ht="12.75">
      <c r="A217" s="185"/>
      <c r="B217" s="185"/>
      <c r="C217" s="185"/>
      <c r="E217" s="198"/>
      <c r="F217" s="198"/>
      <c r="G217" s="197"/>
      <c r="H217" s="196"/>
      <c r="I217" s="188"/>
    </row>
    <row r="218" spans="1:9" ht="12.75">
      <c r="A218" s="185"/>
      <c r="B218" s="185"/>
      <c r="C218" s="185"/>
      <c r="E218" s="198"/>
      <c r="F218" s="198"/>
      <c r="G218" s="197"/>
      <c r="H218" s="196"/>
      <c r="I218" s="188"/>
    </row>
    <row r="219" spans="1:9" ht="12.75">
      <c r="A219" s="185"/>
      <c r="B219" s="185"/>
      <c r="C219" s="185"/>
      <c r="E219" s="198"/>
      <c r="F219" s="198"/>
      <c r="G219" s="197"/>
      <c r="H219" s="196"/>
      <c r="I219" s="188"/>
    </row>
    <row r="220" spans="1:9" ht="12.75">
      <c r="A220" s="185"/>
      <c r="B220" s="185"/>
      <c r="C220" s="185"/>
      <c r="E220" s="198"/>
      <c r="F220" s="198"/>
      <c r="G220" s="197"/>
      <c r="H220" s="196"/>
      <c r="I220" s="188"/>
    </row>
    <row r="221" spans="1:9" ht="12.75">
      <c r="A221" s="185"/>
      <c r="B221" s="185"/>
      <c r="C221" s="185"/>
      <c r="E221" s="198"/>
      <c r="F221" s="198"/>
      <c r="G221" s="197"/>
      <c r="H221" s="196"/>
      <c r="I221" s="188"/>
    </row>
    <row r="222" spans="1:9" ht="12.75">
      <c r="A222" s="185"/>
      <c r="B222" s="185"/>
      <c r="C222" s="185"/>
      <c r="E222" s="198"/>
      <c r="F222" s="198"/>
      <c r="G222" s="197"/>
      <c r="H222" s="196"/>
      <c r="I222" s="188"/>
    </row>
    <row r="223" spans="1:9" ht="12.75">
      <c r="A223" s="185"/>
      <c r="B223" s="185"/>
      <c r="C223" s="185"/>
      <c r="E223" s="198"/>
      <c r="F223" s="198"/>
      <c r="G223" s="197"/>
      <c r="H223" s="196"/>
      <c r="I223" s="188"/>
    </row>
    <row r="224" spans="1:9" ht="12.75">
      <c r="A224" s="185"/>
      <c r="B224" s="185"/>
      <c r="C224" s="185"/>
      <c r="E224" s="198"/>
      <c r="F224" s="198"/>
      <c r="G224" s="197"/>
      <c r="H224" s="196"/>
      <c r="I224" s="188"/>
    </row>
    <row r="225" spans="1:9" ht="12.75">
      <c r="A225" s="185"/>
      <c r="B225" s="185"/>
      <c r="C225" s="185"/>
      <c r="E225" s="198"/>
      <c r="F225" s="198"/>
      <c r="G225" s="197"/>
      <c r="H225" s="196"/>
      <c r="I225" s="188"/>
    </row>
    <row r="226" spans="1:9" ht="12.75">
      <c r="A226" s="185"/>
      <c r="B226" s="185"/>
      <c r="C226" s="185"/>
      <c r="E226" s="198"/>
      <c r="F226" s="198"/>
      <c r="G226" s="197"/>
      <c r="H226" s="196"/>
      <c r="I226" s="188"/>
    </row>
    <row r="227" spans="1:9" ht="12.75">
      <c r="A227" s="185"/>
      <c r="B227" s="185"/>
      <c r="C227" s="185"/>
      <c r="E227" s="198"/>
      <c r="F227" s="198"/>
      <c r="G227" s="197"/>
      <c r="H227" s="196"/>
      <c r="I227" s="188"/>
    </row>
    <row r="228" spans="1:9" ht="12.75">
      <c r="A228" s="185"/>
      <c r="B228" s="185"/>
      <c r="C228" s="185"/>
      <c r="E228" s="198"/>
      <c r="F228" s="198"/>
      <c r="G228" s="197"/>
      <c r="H228" s="196"/>
      <c r="I228" s="188"/>
    </row>
    <row r="229" spans="1:9" ht="12.75">
      <c r="A229" s="185"/>
      <c r="B229" s="185"/>
      <c r="C229" s="185"/>
      <c r="E229" s="198"/>
      <c r="F229" s="198"/>
      <c r="G229" s="197"/>
      <c r="H229" s="196"/>
      <c r="I229" s="188"/>
    </row>
    <row r="230" spans="1:9" ht="12.75">
      <c r="A230" s="185"/>
      <c r="B230" s="185"/>
      <c r="C230" s="185"/>
      <c r="E230" s="198"/>
      <c r="F230" s="198"/>
      <c r="G230" s="197"/>
      <c r="H230" s="196"/>
      <c r="I230" s="188"/>
    </row>
    <row r="231" spans="1:9" ht="12.75">
      <c r="A231" s="185"/>
      <c r="B231" s="185"/>
      <c r="C231" s="185"/>
      <c r="E231" s="198"/>
      <c r="F231" s="198"/>
      <c r="G231" s="197"/>
      <c r="H231" s="196"/>
      <c r="I231" s="188"/>
    </row>
    <row r="232" spans="1:9" ht="12.75">
      <c r="A232" s="185"/>
      <c r="B232" s="185"/>
      <c r="C232" s="185"/>
      <c r="E232" s="198"/>
      <c r="F232" s="198"/>
      <c r="G232" s="197"/>
      <c r="H232" s="196"/>
      <c r="I232" s="188"/>
    </row>
    <row r="233" spans="1:9" ht="12.75">
      <c r="A233" s="185"/>
      <c r="B233" s="185"/>
      <c r="C233" s="185"/>
      <c r="E233" s="198"/>
      <c r="F233" s="198"/>
      <c r="G233" s="197"/>
      <c r="H233" s="196"/>
      <c r="I233" s="188"/>
    </row>
    <row r="234" spans="1:9" ht="12.75">
      <c r="A234" s="185"/>
      <c r="B234" s="185"/>
      <c r="C234" s="185"/>
      <c r="E234" s="198"/>
      <c r="F234" s="198"/>
      <c r="G234" s="197"/>
      <c r="H234" s="196"/>
      <c r="I234" s="188"/>
    </row>
    <row r="235" spans="1:9" ht="12.75">
      <c r="A235" s="185"/>
      <c r="B235" s="185"/>
      <c r="C235" s="185"/>
      <c r="E235" s="198"/>
      <c r="F235" s="198"/>
      <c r="G235" s="197"/>
      <c r="H235" s="196"/>
      <c r="I235" s="188"/>
    </row>
    <row r="236" spans="1:9" ht="12.75">
      <c r="A236" s="185"/>
      <c r="B236" s="185"/>
      <c r="C236" s="185"/>
      <c r="E236" s="198"/>
      <c r="F236" s="198"/>
      <c r="G236" s="197"/>
      <c r="H236" s="196"/>
      <c r="I236" s="188"/>
    </row>
    <row r="237" spans="1:9" ht="12.75">
      <c r="A237" s="185"/>
      <c r="B237" s="185"/>
      <c r="C237" s="185"/>
      <c r="E237" s="198"/>
      <c r="F237" s="198"/>
      <c r="G237" s="197"/>
      <c r="H237" s="196"/>
      <c r="I237" s="188"/>
    </row>
    <row r="238" spans="1:9" ht="12.75">
      <c r="A238" s="185"/>
      <c r="B238" s="185"/>
      <c r="C238" s="185"/>
      <c r="E238" s="198"/>
      <c r="F238" s="198"/>
      <c r="G238" s="197"/>
      <c r="H238" s="196"/>
      <c r="I238" s="188"/>
    </row>
    <row r="239" spans="1:9" ht="12.75">
      <c r="A239" s="185"/>
      <c r="B239" s="185"/>
      <c r="C239" s="185"/>
      <c r="E239" s="198"/>
      <c r="F239" s="198"/>
      <c r="G239" s="197"/>
      <c r="H239" s="196"/>
      <c r="I239" s="188"/>
    </row>
    <row r="240" spans="1:9" ht="12.75">
      <c r="A240" s="185"/>
      <c r="B240" s="185"/>
      <c r="C240" s="185"/>
      <c r="E240" s="198"/>
      <c r="F240" s="198"/>
      <c r="G240" s="197"/>
      <c r="H240" s="196"/>
      <c r="I240" s="188"/>
    </row>
    <row r="241" spans="1:9" ht="12.75">
      <c r="A241" s="185"/>
      <c r="B241" s="185"/>
      <c r="C241" s="185"/>
      <c r="E241" s="198"/>
      <c r="F241" s="198"/>
      <c r="G241" s="197"/>
      <c r="H241" s="196"/>
      <c r="I241" s="188"/>
    </row>
    <row r="242" spans="1:9" ht="12.75">
      <c r="A242" s="185"/>
      <c r="B242" s="185"/>
      <c r="C242" s="185"/>
      <c r="E242" s="198"/>
      <c r="F242" s="198"/>
      <c r="G242" s="197"/>
      <c r="H242" s="196"/>
      <c r="I242" s="188"/>
    </row>
    <row r="243" spans="1:9" ht="12.75">
      <c r="A243" s="185"/>
      <c r="B243" s="185"/>
      <c r="C243" s="185"/>
      <c r="E243" s="198"/>
      <c r="F243" s="198"/>
      <c r="G243" s="197"/>
      <c r="H243" s="196"/>
      <c r="I243" s="188"/>
    </row>
    <row r="244" spans="1:9" ht="12.75">
      <c r="A244" s="185"/>
      <c r="B244" s="185"/>
      <c r="C244" s="185"/>
      <c r="E244" s="198"/>
      <c r="F244" s="198"/>
      <c r="G244" s="197"/>
      <c r="H244" s="196"/>
      <c r="I244" s="188"/>
    </row>
    <row r="245" spans="1:9" ht="12.75">
      <c r="A245" s="185"/>
      <c r="B245" s="185"/>
      <c r="C245" s="185"/>
      <c r="E245" s="198"/>
      <c r="F245" s="198"/>
      <c r="G245" s="197"/>
      <c r="H245" s="196"/>
      <c r="I245" s="188"/>
    </row>
    <row r="246" spans="1:9" ht="12.75">
      <c r="A246" s="185"/>
      <c r="B246" s="185"/>
      <c r="C246" s="185"/>
      <c r="E246" s="198"/>
      <c r="F246" s="198"/>
      <c r="G246" s="197"/>
      <c r="H246" s="196"/>
      <c r="I246" s="188"/>
    </row>
    <row r="247" spans="1:9" ht="12.75">
      <c r="A247" s="185"/>
      <c r="B247" s="185"/>
      <c r="C247" s="185"/>
      <c r="E247" s="198"/>
      <c r="F247" s="198"/>
      <c r="G247" s="197"/>
      <c r="H247" s="196"/>
      <c r="I247" s="188"/>
    </row>
    <row r="248" spans="1:9" ht="12.75">
      <c r="A248" s="185"/>
      <c r="B248" s="185"/>
      <c r="C248" s="185"/>
      <c r="E248" s="198"/>
      <c r="F248" s="198"/>
      <c r="G248" s="197"/>
      <c r="H248" s="196"/>
      <c r="I248" s="188"/>
    </row>
    <row r="249" spans="1:9" ht="12.75">
      <c r="A249" s="185"/>
      <c r="B249" s="185"/>
      <c r="C249" s="185"/>
      <c r="E249" s="198"/>
      <c r="F249" s="198"/>
      <c r="G249" s="197"/>
      <c r="H249" s="196"/>
      <c r="I249" s="188"/>
    </row>
    <row r="250" spans="1:9" ht="12.75">
      <c r="A250" s="185"/>
      <c r="B250" s="185"/>
      <c r="C250" s="185"/>
      <c r="E250" s="198"/>
      <c r="F250" s="198"/>
      <c r="G250" s="197"/>
      <c r="H250" s="196"/>
      <c r="I250" s="188"/>
    </row>
    <row r="251" spans="1:9" ht="12.75">
      <c r="A251" s="185"/>
      <c r="B251" s="185"/>
      <c r="C251" s="185"/>
      <c r="E251" s="198"/>
      <c r="F251" s="198"/>
      <c r="G251" s="197"/>
      <c r="H251" s="196"/>
      <c r="I251" s="188"/>
    </row>
    <row r="252" spans="1:9" ht="12.75">
      <c r="A252" s="185"/>
      <c r="B252" s="185"/>
      <c r="C252" s="185"/>
      <c r="E252" s="198"/>
      <c r="F252" s="198"/>
      <c r="G252" s="197"/>
      <c r="H252" s="196"/>
      <c r="I252" s="188"/>
    </row>
    <row r="253" spans="1:9" ht="12.75">
      <c r="A253" s="185"/>
      <c r="B253" s="185"/>
      <c r="C253" s="185"/>
      <c r="E253" s="198"/>
      <c r="F253" s="198"/>
      <c r="G253" s="197"/>
      <c r="H253" s="196"/>
      <c r="I253" s="188"/>
    </row>
    <row r="254" spans="1:9" ht="12.75">
      <c r="A254" s="185"/>
      <c r="B254" s="185"/>
      <c r="C254" s="185"/>
      <c r="E254" s="198"/>
      <c r="F254" s="198"/>
      <c r="G254" s="197"/>
      <c r="H254" s="196"/>
      <c r="I254" s="188"/>
    </row>
    <row r="255" spans="1:9" ht="12.75">
      <c r="A255" s="185"/>
      <c r="B255" s="185"/>
      <c r="C255" s="185"/>
      <c r="E255" s="198"/>
      <c r="F255" s="198"/>
      <c r="G255" s="197"/>
      <c r="H255" s="196"/>
      <c r="I255" s="188"/>
    </row>
    <row r="256" spans="1:9" ht="12.75">
      <c r="A256" s="185"/>
      <c r="B256" s="185"/>
      <c r="C256" s="185"/>
      <c r="E256" s="198"/>
      <c r="F256" s="198"/>
      <c r="G256" s="197"/>
      <c r="H256" s="196"/>
      <c r="I256" s="188"/>
    </row>
    <row r="257" spans="1:9" ht="12.75">
      <c r="A257" s="185"/>
      <c r="B257" s="185"/>
      <c r="C257" s="185"/>
      <c r="E257" s="198"/>
      <c r="F257" s="198"/>
      <c r="G257" s="197"/>
      <c r="H257" s="196"/>
      <c r="I257" s="188"/>
    </row>
    <row r="258" spans="1:9" ht="12.75">
      <c r="A258" s="185"/>
      <c r="B258" s="185"/>
      <c r="C258" s="185"/>
      <c r="E258" s="198"/>
      <c r="F258" s="198"/>
      <c r="G258" s="197"/>
      <c r="H258" s="196"/>
      <c r="I258" s="188"/>
    </row>
    <row r="259" spans="1:9" ht="12.75">
      <c r="A259" s="185"/>
      <c r="B259" s="185"/>
      <c r="C259" s="185"/>
      <c r="E259" s="198"/>
      <c r="F259" s="198"/>
      <c r="G259" s="197"/>
      <c r="H259" s="196"/>
      <c r="I259" s="188"/>
    </row>
    <row r="260" spans="1:9" ht="12.75">
      <c r="A260" s="185"/>
      <c r="B260" s="185"/>
      <c r="C260" s="185"/>
      <c r="E260" s="198"/>
      <c r="F260" s="198"/>
      <c r="G260" s="197"/>
      <c r="H260" s="196"/>
      <c r="I260" s="188"/>
    </row>
    <row r="261" spans="1:9" ht="12.75">
      <c r="A261" s="185"/>
      <c r="B261" s="185"/>
      <c r="C261" s="185"/>
      <c r="E261" s="198"/>
      <c r="F261" s="198"/>
      <c r="G261" s="197"/>
      <c r="H261" s="196"/>
      <c r="I261" s="188"/>
    </row>
    <row r="262" spans="1:9" ht="12.75">
      <c r="A262" s="185"/>
      <c r="B262" s="185"/>
      <c r="C262" s="185"/>
      <c r="E262" s="198"/>
      <c r="F262" s="198"/>
      <c r="G262" s="197"/>
      <c r="H262" s="196"/>
      <c r="I262" s="188"/>
    </row>
    <row r="263" spans="1:9" ht="12.75">
      <c r="A263" s="185"/>
      <c r="B263" s="185"/>
      <c r="C263" s="185"/>
      <c r="E263" s="198"/>
      <c r="F263" s="198"/>
      <c r="G263" s="197"/>
      <c r="H263" s="196"/>
      <c r="I263" s="188"/>
    </row>
    <row r="264" spans="1:9" ht="12.75">
      <c r="A264" s="185"/>
      <c r="B264" s="185"/>
      <c r="C264" s="185"/>
      <c r="E264" s="198"/>
      <c r="F264" s="198"/>
      <c r="G264" s="197"/>
      <c r="H264" s="196"/>
      <c r="I264" s="188"/>
    </row>
    <row r="265" spans="1:9" ht="12.75">
      <c r="A265" s="185"/>
      <c r="B265" s="185"/>
      <c r="C265" s="185"/>
      <c r="E265" s="198"/>
      <c r="F265" s="198"/>
      <c r="G265" s="197"/>
      <c r="H265" s="196"/>
      <c r="I265" s="188"/>
    </row>
    <row r="266" spans="1:9" ht="12.75">
      <c r="A266" s="185"/>
      <c r="B266" s="185"/>
      <c r="C266" s="185"/>
      <c r="E266" s="198"/>
      <c r="F266" s="198"/>
      <c r="G266" s="197"/>
      <c r="H266" s="196"/>
      <c r="I266" s="188"/>
    </row>
    <row r="267" spans="1:9" ht="12.75">
      <c r="A267" s="185"/>
      <c r="B267" s="185"/>
      <c r="C267" s="185"/>
      <c r="E267" s="198"/>
      <c r="F267" s="198"/>
      <c r="G267" s="197"/>
      <c r="H267" s="196"/>
      <c r="I267" s="188"/>
    </row>
    <row r="268" spans="1:9" ht="12.75">
      <c r="A268" s="185"/>
      <c r="B268" s="185"/>
      <c r="C268" s="185"/>
      <c r="E268" s="198"/>
      <c r="F268" s="198"/>
      <c r="G268" s="197"/>
      <c r="H268" s="196"/>
      <c r="I268" s="188"/>
    </row>
    <row r="269" spans="1:9" ht="12.75">
      <c r="A269" s="185"/>
      <c r="B269" s="185"/>
      <c r="C269" s="185"/>
      <c r="E269" s="198"/>
      <c r="F269" s="198"/>
      <c r="G269" s="197"/>
      <c r="H269" s="196"/>
      <c r="I269" s="188"/>
    </row>
    <row r="270" spans="1:9" ht="12.75">
      <c r="A270" s="185"/>
      <c r="B270" s="185"/>
      <c r="C270" s="185"/>
      <c r="E270" s="198"/>
      <c r="F270" s="198"/>
      <c r="G270" s="197"/>
      <c r="H270" s="196"/>
      <c r="I270" s="188"/>
    </row>
    <row r="271" spans="1:9" ht="12.75">
      <c r="A271" s="185"/>
      <c r="B271" s="185"/>
      <c r="C271" s="185"/>
      <c r="E271" s="198"/>
      <c r="F271" s="198"/>
      <c r="G271" s="197"/>
      <c r="H271" s="196"/>
      <c r="I271" s="188"/>
    </row>
    <row r="272" spans="1:9" ht="12.75">
      <c r="A272" s="185"/>
      <c r="B272" s="185"/>
      <c r="C272" s="185"/>
      <c r="E272" s="198"/>
      <c r="F272" s="198"/>
      <c r="G272" s="197"/>
      <c r="H272" s="196"/>
      <c r="I272" s="188"/>
    </row>
    <row r="273" spans="1:9" ht="12.75">
      <c r="A273" s="185"/>
      <c r="B273" s="185"/>
      <c r="C273" s="185"/>
      <c r="E273" s="198"/>
      <c r="F273" s="198"/>
      <c r="G273" s="197"/>
      <c r="H273" s="196"/>
      <c r="I273" s="188"/>
    </row>
    <row r="274" spans="1:9" ht="12.75">
      <c r="A274" s="185"/>
      <c r="B274" s="185"/>
      <c r="C274" s="185"/>
      <c r="E274" s="198"/>
      <c r="F274" s="198"/>
      <c r="G274" s="197"/>
      <c r="H274" s="196"/>
      <c r="I274" s="188"/>
    </row>
    <row r="275" spans="1:9" ht="12.75">
      <c r="A275" s="185"/>
      <c r="B275" s="185"/>
      <c r="C275" s="185"/>
      <c r="E275" s="198"/>
      <c r="F275" s="198"/>
      <c r="G275" s="197"/>
      <c r="H275" s="196"/>
      <c r="I275" s="188"/>
    </row>
    <row r="276" spans="1:9" ht="12.75">
      <c r="A276" s="185"/>
      <c r="B276" s="185"/>
      <c r="C276" s="185"/>
      <c r="E276" s="198"/>
      <c r="F276" s="198"/>
      <c r="G276" s="197"/>
      <c r="H276" s="196"/>
      <c r="I276" s="188"/>
    </row>
    <row r="277" spans="1:9" ht="12.75">
      <c r="A277" s="185"/>
      <c r="B277" s="185"/>
      <c r="C277" s="185"/>
      <c r="E277" s="198"/>
      <c r="F277" s="198"/>
      <c r="G277" s="197"/>
      <c r="H277" s="196"/>
      <c r="I277" s="188"/>
    </row>
    <row r="278" spans="1:9" ht="12.75">
      <c r="A278" s="185"/>
      <c r="B278" s="185"/>
      <c r="C278" s="185"/>
      <c r="E278" s="198"/>
      <c r="F278" s="198"/>
      <c r="G278" s="197"/>
      <c r="H278" s="196"/>
      <c r="I278" s="188"/>
    </row>
    <row r="279" spans="1:9" ht="12.75">
      <c r="A279" s="185"/>
      <c r="B279" s="185"/>
      <c r="C279" s="185"/>
      <c r="E279" s="198"/>
      <c r="F279" s="198"/>
      <c r="G279" s="197"/>
      <c r="H279" s="196"/>
      <c r="I279" s="188"/>
    </row>
    <row r="280" spans="1:9" ht="12.75">
      <c r="A280" s="185"/>
      <c r="B280" s="185"/>
      <c r="C280" s="185"/>
      <c r="E280" s="198"/>
      <c r="F280" s="198"/>
      <c r="G280" s="197"/>
      <c r="H280" s="196"/>
      <c r="I280" s="188"/>
    </row>
    <row r="281" spans="1:9" ht="12.75">
      <c r="A281" s="185"/>
      <c r="B281" s="185"/>
      <c r="C281" s="185"/>
      <c r="E281" s="198"/>
      <c r="F281" s="198"/>
      <c r="G281" s="197"/>
      <c r="H281" s="196"/>
      <c r="I281" s="188"/>
    </row>
    <row r="282" spans="1:9" ht="12.75">
      <c r="A282" s="185"/>
      <c r="B282" s="185"/>
      <c r="C282" s="185"/>
      <c r="E282" s="198"/>
      <c r="F282" s="198"/>
      <c r="G282" s="197"/>
      <c r="H282" s="196"/>
      <c r="I282" s="188"/>
    </row>
    <row r="283" spans="1:9" ht="12.75">
      <c r="A283" s="185"/>
      <c r="B283" s="185"/>
      <c r="C283" s="185"/>
      <c r="E283" s="198"/>
      <c r="F283" s="198"/>
      <c r="G283" s="197"/>
      <c r="H283" s="196"/>
      <c r="I283" s="188"/>
    </row>
    <row r="284" spans="1:9" ht="12.75">
      <c r="A284" s="185"/>
      <c r="B284" s="185"/>
      <c r="C284" s="185"/>
      <c r="E284" s="198"/>
      <c r="F284" s="198"/>
      <c r="G284" s="197"/>
      <c r="H284" s="196"/>
      <c r="I284" s="188"/>
    </row>
    <row r="285" spans="1:9" ht="12.75">
      <c r="A285" s="185"/>
      <c r="B285" s="185"/>
      <c r="C285" s="185"/>
      <c r="E285" s="198"/>
      <c r="F285" s="198"/>
      <c r="G285" s="197"/>
      <c r="H285" s="196"/>
      <c r="I285" s="188"/>
    </row>
    <row r="286" spans="1:9" ht="12.75">
      <c r="A286" s="185"/>
      <c r="B286" s="185"/>
      <c r="C286" s="185"/>
      <c r="E286" s="198"/>
      <c r="F286" s="198"/>
      <c r="G286" s="197"/>
      <c r="H286" s="196"/>
      <c r="I286" s="188"/>
    </row>
    <row r="287" spans="1:9" ht="12.75">
      <c r="A287" s="185"/>
      <c r="B287" s="185"/>
      <c r="C287" s="185"/>
      <c r="E287" s="198"/>
      <c r="F287" s="198"/>
      <c r="G287" s="197"/>
      <c r="H287" s="196"/>
      <c r="I287" s="188"/>
    </row>
    <row r="288" spans="1:9" ht="12.75">
      <c r="A288" s="185"/>
      <c r="B288" s="185"/>
      <c r="C288" s="185"/>
      <c r="E288" s="198"/>
      <c r="F288" s="198"/>
      <c r="G288" s="197"/>
      <c r="H288" s="196"/>
      <c r="I288" s="188"/>
    </row>
    <row r="289" spans="1:9" ht="12.75">
      <c r="A289" s="185"/>
      <c r="B289" s="185"/>
      <c r="C289" s="185"/>
      <c r="E289" s="198"/>
      <c r="F289" s="198"/>
      <c r="G289" s="197"/>
      <c r="H289" s="196"/>
      <c r="I289" s="188"/>
    </row>
    <row r="290" spans="1:9" ht="12.75">
      <c r="A290" s="185"/>
      <c r="B290" s="185"/>
      <c r="C290" s="185"/>
      <c r="E290" s="198"/>
      <c r="F290" s="198"/>
      <c r="G290" s="197"/>
      <c r="H290" s="196"/>
      <c r="I290" s="188"/>
    </row>
    <row r="291" spans="1:9" ht="12.75">
      <c r="A291" s="185"/>
      <c r="B291" s="185"/>
      <c r="C291" s="185"/>
      <c r="E291" s="198"/>
      <c r="F291" s="198"/>
      <c r="G291" s="197"/>
      <c r="H291" s="196"/>
      <c r="I291" s="188"/>
    </row>
    <row r="292" spans="1:9" ht="12.75">
      <c r="A292" s="185"/>
      <c r="B292" s="185"/>
      <c r="C292" s="185"/>
      <c r="E292" s="198"/>
      <c r="F292" s="198"/>
      <c r="G292" s="197"/>
      <c r="H292" s="196"/>
      <c r="I292" s="188"/>
    </row>
    <row r="293" spans="1:9" ht="12.75">
      <c r="A293" s="185"/>
      <c r="B293" s="185"/>
      <c r="C293" s="185"/>
      <c r="E293" s="198"/>
      <c r="F293" s="198"/>
      <c r="G293" s="197"/>
      <c r="H293" s="196"/>
      <c r="I293" s="188"/>
    </row>
    <row r="294" spans="1:9" ht="12.75">
      <c r="A294" s="185"/>
      <c r="B294" s="185"/>
      <c r="C294" s="185"/>
      <c r="E294" s="198"/>
      <c r="F294" s="198"/>
      <c r="G294" s="197"/>
      <c r="H294" s="196"/>
      <c r="I294" s="188"/>
    </row>
    <row r="295" spans="1:9" ht="12.75">
      <c r="A295" s="185"/>
      <c r="B295" s="185"/>
      <c r="C295" s="185"/>
      <c r="E295" s="198"/>
      <c r="F295" s="198"/>
      <c r="G295" s="197"/>
      <c r="H295" s="196"/>
      <c r="I295" s="188"/>
    </row>
    <row r="296" spans="1:9" ht="12.75">
      <c r="A296" s="185"/>
      <c r="B296" s="185"/>
      <c r="C296" s="185"/>
      <c r="E296" s="198"/>
      <c r="F296" s="198"/>
      <c r="G296" s="197"/>
      <c r="H296" s="196"/>
      <c r="I296" s="188"/>
    </row>
    <row r="297" spans="1:9" ht="12.75">
      <c r="A297" s="185"/>
      <c r="B297" s="185"/>
      <c r="C297" s="185"/>
      <c r="E297" s="198"/>
      <c r="F297" s="198"/>
      <c r="G297" s="197"/>
      <c r="H297" s="196"/>
      <c r="I297" s="188"/>
    </row>
    <row r="298" spans="1:9" ht="12.75">
      <c r="A298" s="185"/>
      <c r="B298" s="185"/>
      <c r="C298" s="185"/>
      <c r="E298" s="198"/>
      <c r="F298" s="198"/>
      <c r="G298" s="197"/>
      <c r="H298" s="196"/>
      <c r="I298" s="188"/>
    </row>
    <row r="299" spans="1:9" ht="12.75">
      <c r="A299" s="185"/>
      <c r="B299" s="185"/>
      <c r="C299" s="185"/>
      <c r="E299" s="198"/>
      <c r="F299" s="198"/>
      <c r="G299" s="197"/>
      <c r="H299" s="196"/>
      <c r="I299" s="188"/>
    </row>
    <row r="300" spans="1:9" ht="12.75">
      <c r="A300" s="185"/>
      <c r="B300" s="185"/>
      <c r="C300" s="185"/>
      <c r="E300" s="198"/>
      <c r="F300" s="198"/>
      <c r="G300" s="197"/>
      <c r="H300" s="196"/>
      <c r="I300" s="188"/>
    </row>
    <row r="301" spans="1:9" ht="12.75">
      <c r="A301" s="185"/>
      <c r="B301" s="185"/>
      <c r="C301" s="185"/>
      <c r="E301" s="198"/>
      <c r="F301" s="198"/>
      <c r="G301" s="197"/>
      <c r="H301" s="196"/>
      <c r="I301" s="188"/>
    </row>
    <row r="302" spans="1:9" ht="12.75">
      <c r="A302" s="185"/>
      <c r="B302" s="185"/>
      <c r="C302" s="185"/>
      <c r="E302" s="198"/>
      <c r="F302" s="198"/>
      <c r="G302" s="197"/>
      <c r="H302" s="196"/>
      <c r="I302" s="188"/>
    </row>
    <row r="303" spans="1:9" ht="12.75">
      <c r="A303" s="185"/>
      <c r="B303" s="185"/>
      <c r="C303" s="185"/>
      <c r="E303" s="198"/>
      <c r="F303" s="198"/>
      <c r="G303" s="197"/>
      <c r="H303" s="196"/>
      <c r="I303" s="188"/>
    </row>
    <row r="304" spans="1:9" ht="12.75">
      <c r="A304" s="185"/>
      <c r="B304" s="185"/>
      <c r="C304" s="185"/>
      <c r="E304" s="198"/>
      <c r="F304" s="198"/>
      <c r="G304" s="197"/>
      <c r="H304" s="196"/>
      <c r="I304" s="188"/>
    </row>
    <row r="305" spans="1:9" ht="12.75">
      <c r="A305" s="185"/>
      <c r="B305" s="185"/>
      <c r="C305" s="185"/>
      <c r="E305" s="198"/>
      <c r="F305" s="198"/>
      <c r="G305" s="197"/>
      <c r="H305" s="196"/>
      <c r="I305" s="188"/>
    </row>
    <row r="306" spans="1:9" ht="12.75">
      <c r="A306" s="185"/>
      <c r="B306" s="185"/>
      <c r="C306" s="185"/>
      <c r="E306" s="198"/>
      <c r="F306" s="198"/>
      <c r="G306" s="197"/>
      <c r="H306" s="196"/>
      <c r="I306" s="188"/>
    </row>
    <row r="307" spans="1:9" ht="12.75">
      <c r="A307" s="185"/>
      <c r="B307" s="185"/>
      <c r="C307" s="185"/>
      <c r="E307" s="198"/>
      <c r="F307" s="198"/>
      <c r="G307" s="197"/>
      <c r="H307" s="196"/>
      <c r="I307" s="188"/>
    </row>
    <row r="308" spans="1:9" ht="12.75">
      <c r="A308" s="185"/>
      <c r="B308" s="185"/>
      <c r="C308" s="185"/>
      <c r="E308" s="198"/>
      <c r="F308" s="198"/>
      <c r="G308" s="197"/>
      <c r="H308" s="196"/>
      <c r="I308" s="188"/>
    </row>
    <row r="309" spans="1:9" ht="12.75">
      <c r="A309" s="185"/>
      <c r="B309" s="185"/>
      <c r="C309" s="185"/>
      <c r="E309" s="198"/>
      <c r="F309" s="198"/>
      <c r="G309" s="197"/>
      <c r="H309" s="196"/>
      <c r="I309" s="188"/>
    </row>
    <row r="310" spans="1:9" ht="12.75">
      <c r="A310" s="185"/>
      <c r="B310" s="185"/>
      <c r="C310" s="185"/>
      <c r="E310" s="198"/>
      <c r="F310" s="198"/>
      <c r="G310" s="197"/>
      <c r="H310" s="196"/>
      <c r="I310" s="188"/>
    </row>
    <row r="311" spans="1:9" ht="12.75">
      <c r="A311" s="185"/>
      <c r="B311" s="185"/>
      <c r="C311" s="185"/>
      <c r="E311" s="198"/>
      <c r="F311" s="198"/>
      <c r="G311" s="197"/>
      <c r="H311" s="196"/>
      <c r="I311" s="188"/>
    </row>
    <row r="312" spans="1:9" ht="12.75">
      <c r="A312" s="185"/>
      <c r="B312" s="185"/>
      <c r="C312" s="185"/>
      <c r="E312" s="198"/>
      <c r="F312" s="198"/>
      <c r="G312" s="197"/>
      <c r="H312" s="196"/>
      <c r="I312" s="188"/>
    </row>
    <row r="313" spans="1:9" ht="12.75">
      <c r="A313" s="185"/>
      <c r="B313" s="185"/>
      <c r="C313" s="185"/>
      <c r="E313" s="198"/>
      <c r="F313" s="198"/>
      <c r="G313" s="197"/>
      <c r="H313" s="196"/>
      <c r="I313" s="188"/>
    </row>
    <row r="314" spans="1:9" ht="12.75">
      <c r="A314" s="185"/>
      <c r="B314" s="185"/>
      <c r="C314" s="185"/>
      <c r="E314" s="198"/>
      <c r="F314" s="198"/>
      <c r="G314" s="197"/>
      <c r="H314" s="196"/>
      <c r="I314" s="188"/>
    </row>
    <row r="315" spans="1:9" ht="12.75">
      <c r="A315" s="185"/>
      <c r="B315" s="185"/>
      <c r="C315" s="185"/>
      <c r="E315" s="198"/>
      <c r="F315" s="198"/>
      <c r="G315" s="197"/>
      <c r="H315" s="196"/>
      <c r="I315" s="188"/>
    </row>
    <row r="316" spans="1:9" ht="12.75">
      <c r="A316" s="185"/>
      <c r="B316" s="185"/>
      <c r="C316" s="185"/>
      <c r="E316" s="198"/>
      <c r="F316" s="198"/>
      <c r="G316" s="197"/>
      <c r="H316" s="196"/>
      <c r="I316" s="188"/>
    </row>
    <row r="317" spans="1:9" ht="12.75">
      <c r="A317" s="185"/>
      <c r="B317" s="185"/>
      <c r="C317" s="185"/>
      <c r="E317" s="198"/>
      <c r="F317" s="198"/>
      <c r="G317" s="197"/>
      <c r="H317" s="196"/>
      <c r="I317" s="188"/>
    </row>
    <row r="318" spans="1:9" ht="12.75">
      <c r="A318" s="185"/>
      <c r="B318" s="185"/>
      <c r="C318" s="185"/>
      <c r="E318" s="198"/>
      <c r="F318" s="198"/>
      <c r="G318" s="197"/>
      <c r="H318" s="196"/>
      <c r="I318" s="188"/>
    </row>
    <row r="319" spans="1:9" ht="12.75">
      <c r="A319" s="185"/>
      <c r="B319" s="185"/>
      <c r="C319" s="185"/>
      <c r="E319" s="198"/>
      <c r="F319" s="198"/>
      <c r="G319" s="197"/>
      <c r="H319" s="196"/>
      <c r="I319" s="188"/>
    </row>
    <row r="320" spans="1:9" ht="12.75">
      <c r="A320" s="185"/>
      <c r="B320" s="185"/>
      <c r="C320" s="185"/>
      <c r="E320" s="198"/>
      <c r="F320" s="198"/>
      <c r="G320" s="197"/>
      <c r="H320" s="196"/>
      <c r="I320" s="188"/>
    </row>
    <row r="321" spans="1:9" ht="12.75">
      <c r="A321" s="185"/>
      <c r="B321" s="185"/>
      <c r="C321" s="185"/>
      <c r="E321" s="198"/>
      <c r="F321" s="198"/>
      <c r="G321" s="197"/>
      <c r="H321" s="196"/>
      <c r="I321" s="188"/>
    </row>
    <row r="322" spans="1:9" ht="12.75">
      <c r="A322" s="185"/>
      <c r="B322" s="185"/>
      <c r="C322" s="185"/>
      <c r="E322" s="198"/>
      <c r="F322" s="198"/>
      <c r="G322" s="197"/>
      <c r="H322" s="196"/>
      <c r="I322" s="188"/>
    </row>
    <row r="323" spans="1:9" ht="12.75">
      <c r="A323" s="185"/>
      <c r="B323" s="185"/>
      <c r="C323" s="185"/>
      <c r="E323" s="198"/>
      <c r="F323" s="198"/>
      <c r="G323" s="197"/>
      <c r="H323" s="196"/>
      <c r="I323" s="188"/>
    </row>
    <row r="324" spans="1:9" ht="12.75">
      <c r="A324" s="185"/>
      <c r="B324" s="185"/>
      <c r="C324" s="185"/>
      <c r="E324" s="198"/>
      <c r="F324" s="198"/>
      <c r="G324" s="197"/>
      <c r="H324" s="196"/>
      <c r="I324" s="188"/>
    </row>
    <row r="325" spans="1:9" ht="12.75">
      <c r="A325" s="185"/>
      <c r="B325" s="185"/>
      <c r="C325" s="185"/>
      <c r="E325" s="198"/>
      <c r="F325" s="198"/>
      <c r="G325" s="197"/>
      <c r="H325" s="196"/>
      <c r="I325" s="188"/>
    </row>
    <row r="326" spans="1:9" ht="12.75">
      <c r="A326" s="185"/>
      <c r="B326" s="185"/>
      <c r="C326" s="185"/>
      <c r="E326" s="198"/>
      <c r="F326" s="198"/>
      <c r="G326" s="197"/>
      <c r="H326" s="196"/>
      <c r="I326" s="188"/>
    </row>
    <row r="327" spans="1:9" ht="12.75">
      <c r="A327" s="185"/>
      <c r="B327" s="185"/>
      <c r="C327" s="185"/>
      <c r="E327" s="198"/>
      <c r="F327" s="198"/>
      <c r="G327" s="197"/>
      <c r="H327" s="196"/>
      <c r="I327" s="188"/>
    </row>
    <row r="328" spans="1:9" ht="12.75">
      <c r="A328" s="185"/>
      <c r="B328" s="185"/>
      <c r="C328" s="185"/>
      <c r="E328" s="198"/>
      <c r="F328" s="198"/>
      <c r="G328" s="197"/>
      <c r="H328" s="196"/>
      <c r="I328" s="188"/>
    </row>
    <row r="329" spans="1:9" ht="12.75">
      <c r="A329" s="185"/>
      <c r="B329" s="185"/>
      <c r="C329" s="185"/>
      <c r="E329" s="198"/>
      <c r="F329" s="198"/>
      <c r="G329" s="197"/>
      <c r="H329" s="196"/>
      <c r="I329" s="188"/>
    </row>
    <row r="330" spans="1:9" ht="12.75">
      <c r="A330" s="185"/>
      <c r="B330" s="185"/>
      <c r="C330" s="185"/>
      <c r="E330" s="198"/>
      <c r="F330" s="198"/>
      <c r="G330" s="197"/>
      <c r="H330" s="196"/>
      <c r="I330" s="188"/>
    </row>
    <row r="331" spans="1:9" ht="12.75">
      <c r="A331" s="185"/>
      <c r="B331" s="185"/>
      <c r="C331" s="185"/>
      <c r="E331" s="198"/>
      <c r="F331" s="198"/>
      <c r="G331" s="197"/>
      <c r="H331" s="196"/>
      <c r="I331" s="188"/>
    </row>
    <row r="332" spans="1:9" ht="12.75">
      <c r="A332" s="185"/>
      <c r="B332" s="185"/>
      <c r="C332" s="185"/>
      <c r="E332" s="198"/>
      <c r="F332" s="198"/>
      <c r="G332" s="197"/>
      <c r="H332" s="196"/>
      <c r="I332" s="188"/>
    </row>
    <row r="333" spans="1:9" ht="12.75">
      <c r="A333" s="185"/>
      <c r="B333" s="185"/>
      <c r="C333" s="185"/>
      <c r="E333" s="198"/>
      <c r="F333" s="198"/>
      <c r="G333" s="197"/>
      <c r="H333" s="196"/>
      <c r="I333" s="188"/>
    </row>
    <row r="334" spans="1:9" ht="12.75">
      <c r="A334" s="185"/>
      <c r="B334" s="185"/>
      <c r="C334" s="185"/>
      <c r="E334" s="198"/>
      <c r="F334" s="198"/>
      <c r="G334" s="197"/>
      <c r="H334" s="196"/>
      <c r="I334" s="188"/>
    </row>
    <row r="335" spans="1:9" ht="12.75">
      <c r="A335" s="185"/>
      <c r="B335" s="185"/>
      <c r="C335" s="185"/>
      <c r="E335" s="198"/>
      <c r="F335" s="198"/>
      <c r="G335" s="197"/>
      <c r="H335" s="196"/>
      <c r="I335" s="188"/>
    </row>
    <row r="336" spans="1:9" ht="12.75">
      <c r="A336" s="185"/>
      <c r="B336" s="185"/>
      <c r="C336" s="185"/>
      <c r="E336" s="198"/>
      <c r="F336" s="198"/>
      <c r="G336" s="197"/>
      <c r="H336" s="196"/>
      <c r="I336" s="188"/>
    </row>
    <row r="337" spans="1:9" ht="12.75">
      <c r="A337" s="185"/>
      <c r="B337" s="185"/>
      <c r="C337" s="185"/>
      <c r="E337" s="198"/>
      <c r="F337" s="198"/>
      <c r="G337" s="197"/>
      <c r="H337" s="196"/>
      <c r="I337" s="188"/>
    </row>
    <row r="338" spans="1:9" ht="12.75">
      <c r="A338" s="185"/>
      <c r="B338" s="185"/>
      <c r="C338" s="185"/>
      <c r="E338" s="198"/>
      <c r="F338" s="198"/>
      <c r="G338" s="197"/>
      <c r="H338" s="196"/>
      <c r="I338" s="188"/>
    </row>
    <row r="339" spans="1:9" ht="12.75">
      <c r="A339" s="185"/>
      <c r="B339" s="185"/>
      <c r="C339" s="185"/>
      <c r="E339" s="198"/>
      <c r="F339" s="198"/>
      <c r="G339" s="197"/>
      <c r="H339" s="196"/>
      <c r="I339" s="188"/>
    </row>
    <row r="340" spans="1:9" ht="12.75">
      <c r="A340" s="185"/>
      <c r="B340" s="185"/>
      <c r="C340" s="185"/>
      <c r="E340" s="198"/>
      <c r="F340" s="198"/>
      <c r="G340" s="197"/>
      <c r="H340" s="196"/>
      <c r="I340" s="188"/>
    </row>
    <row r="341" spans="1:9" ht="12.75">
      <c r="A341" s="185"/>
      <c r="B341" s="185"/>
      <c r="C341" s="185"/>
      <c r="E341" s="198"/>
      <c r="F341" s="198"/>
      <c r="G341" s="197"/>
      <c r="H341" s="196"/>
      <c r="I341" s="188"/>
    </row>
    <row r="342" spans="1:9" ht="12.75">
      <c r="A342" s="185"/>
      <c r="B342" s="185"/>
      <c r="C342" s="185"/>
      <c r="E342" s="198"/>
      <c r="F342" s="198"/>
      <c r="G342" s="197"/>
      <c r="H342" s="196"/>
      <c r="I342" s="188"/>
    </row>
    <row r="343" spans="1:9" ht="12.75">
      <c r="A343" s="185"/>
      <c r="B343" s="185"/>
      <c r="C343" s="185"/>
      <c r="E343" s="198"/>
      <c r="F343" s="198"/>
      <c r="G343" s="197"/>
      <c r="H343" s="196"/>
      <c r="I343" s="188"/>
    </row>
    <row r="344" spans="1:9" ht="12.75">
      <c r="A344" s="185"/>
      <c r="B344" s="185"/>
      <c r="C344" s="185"/>
      <c r="E344" s="198"/>
      <c r="F344" s="198"/>
      <c r="G344" s="197"/>
      <c r="H344" s="196"/>
      <c r="I344" s="188"/>
    </row>
    <row r="345" spans="1:9" ht="12.75">
      <c r="A345" s="185"/>
      <c r="B345" s="185"/>
      <c r="C345" s="185"/>
      <c r="E345" s="198"/>
      <c r="F345" s="198"/>
      <c r="G345" s="197"/>
      <c r="H345" s="196"/>
      <c r="I345" s="188"/>
    </row>
    <row r="346" spans="1:9" ht="12.75">
      <c r="A346" s="185"/>
      <c r="B346" s="185"/>
      <c r="C346" s="185"/>
      <c r="E346" s="198"/>
      <c r="F346" s="198"/>
      <c r="G346" s="197"/>
      <c r="H346" s="196"/>
      <c r="I346" s="188"/>
    </row>
    <row r="347" spans="1:9" ht="12.75">
      <c r="A347" s="185"/>
      <c r="B347" s="185"/>
      <c r="C347" s="185"/>
      <c r="E347" s="198"/>
      <c r="F347" s="198"/>
      <c r="G347" s="197"/>
      <c r="H347" s="196"/>
      <c r="I347" s="188"/>
    </row>
    <row r="348" spans="1:9" ht="12.75">
      <c r="A348" s="185"/>
      <c r="B348" s="185"/>
      <c r="C348" s="185"/>
      <c r="E348" s="198"/>
      <c r="F348" s="198"/>
      <c r="G348" s="197"/>
      <c r="H348" s="196"/>
      <c r="I348" s="188"/>
    </row>
    <row r="349" spans="1:9" ht="12.75">
      <c r="A349" s="185"/>
      <c r="B349" s="185"/>
      <c r="C349" s="185"/>
      <c r="E349" s="198"/>
      <c r="F349" s="198"/>
      <c r="G349" s="197"/>
      <c r="H349" s="196"/>
      <c r="I349" s="188"/>
    </row>
    <row r="350" spans="1:9" ht="12.75">
      <c r="A350" s="185"/>
      <c r="B350" s="185"/>
      <c r="C350" s="185"/>
      <c r="E350" s="198"/>
      <c r="F350" s="198"/>
      <c r="G350" s="197"/>
      <c r="H350" s="196"/>
      <c r="I350" s="188"/>
    </row>
    <row r="351" spans="1:9" ht="12.75">
      <c r="A351" s="185"/>
      <c r="B351" s="185"/>
      <c r="C351" s="185"/>
      <c r="E351" s="198"/>
      <c r="F351" s="198"/>
      <c r="G351" s="197"/>
      <c r="H351" s="196"/>
      <c r="I351" s="188"/>
    </row>
    <row r="352" spans="1:9" ht="12.75">
      <c r="A352" s="185"/>
      <c r="B352" s="185"/>
      <c r="C352" s="185"/>
      <c r="E352" s="198"/>
      <c r="F352" s="198"/>
      <c r="G352" s="197"/>
      <c r="H352" s="196"/>
      <c r="I352" s="188"/>
    </row>
    <row r="353" spans="1:9" ht="12.75">
      <c r="A353" s="185"/>
      <c r="B353" s="185"/>
      <c r="C353" s="185"/>
      <c r="E353" s="198"/>
      <c r="F353" s="198"/>
      <c r="G353" s="197"/>
      <c r="H353" s="196"/>
      <c r="I353" s="188"/>
    </row>
    <row r="354" spans="1:9" ht="12.75">
      <c r="A354" s="185"/>
      <c r="B354" s="185"/>
      <c r="C354" s="185"/>
      <c r="E354" s="198"/>
      <c r="F354" s="198"/>
      <c r="G354" s="197"/>
      <c r="H354" s="196"/>
      <c r="I354" s="188"/>
    </row>
    <row r="355" spans="1:9" ht="12.75">
      <c r="A355" s="185"/>
      <c r="B355" s="185"/>
      <c r="C355" s="185"/>
      <c r="E355" s="198"/>
      <c r="F355" s="198"/>
      <c r="G355" s="197"/>
      <c r="H355" s="196"/>
      <c r="I355" s="188"/>
    </row>
    <row r="356" spans="1:9" ht="12.75">
      <c r="A356" s="185"/>
      <c r="B356" s="185"/>
      <c r="C356" s="185"/>
      <c r="E356" s="198"/>
      <c r="F356" s="198"/>
      <c r="G356" s="197"/>
      <c r="H356" s="196"/>
      <c r="I356" s="188"/>
    </row>
    <row r="357" spans="1:9" ht="12.75">
      <c r="A357" s="185"/>
      <c r="B357" s="185"/>
      <c r="C357" s="185"/>
      <c r="E357" s="198"/>
      <c r="F357" s="198"/>
      <c r="G357" s="197"/>
      <c r="H357" s="196"/>
      <c r="I357" s="188"/>
    </row>
    <row r="358" spans="1:9" ht="12.75">
      <c r="A358" s="185"/>
      <c r="B358" s="185"/>
      <c r="C358" s="185"/>
      <c r="E358" s="198"/>
      <c r="F358" s="198"/>
      <c r="G358" s="197"/>
      <c r="H358" s="196"/>
      <c r="I358" s="188"/>
    </row>
    <row r="359" spans="1:9" ht="12.75">
      <c r="A359" s="185"/>
      <c r="B359" s="185"/>
      <c r="C359" s="185"/>
      <c r="E359" s="198"/>
      <c r="F359" s="198"/>
      <c r="G359" s="197"/>
      <c r="H359" s="196"/>
      <c r="I359" s="188"/>
    </row>
    <row r="360" spans="1:9" ht="12.75">
      <c r="A360" s="185"/>
      <c r="B360" s="185"/>
      <c r="C360" s="185"/>
      <c r="E360" s="198"/>
      <c r="F360" s="198"/>
      <c r="G360" s="197"/>
      <c r="H360" s="196"/>
      <c r="I360" s="188"/>
    </row>
    <row r="361" spans="1:9" ht="12.75">
      <c r="A361" s="185"/>
      <c r="B361" s="185"/>
      <c r="C361" s="185"/>
      <c r="E361" s="198"/>
      <c r="F361" s="198"/>
      <c r="G361" s="197"/>
      <c r="H361" s="196"/>
      <c r="I361" s="188"/>
    </row>
    <row r="362" spans="1:9" ht="12.75">
      <c r="A362" s="185"/>
      <c r="B362" s="185"/>
      <c r="C362" s="185"/>
      <c r="E362" s="198"/>
      <c r="F362" s="198"/>
      <c r="G362" s="197"/>
      <c r="H362" s="196"/>
      <c r="I362" s="188"/>
    </row>
    <row r="363" spans="1:9" ht="12.75">
      <c r="A363" s="185"/>
      <c r="B363" s="185"/>
      <c r="C363" s="185"/>
      <c r="E363" s="198"/>
      <c r="F363" s="198"/>
      <c r="G363" s="197"/>
      <c r="H363" s="196"/>
      <c r="I363" s="188"/>
    </row>
    <row r="364" spans="1:9" ht="12.75">
      <c r="A364" s="185"/>
      <c r="B364" s="185"/>
      <c r="C364" s="185"/>
      <c r="E364" s="198"/>
      <c r="F364" s="198"/>
      <c r="G364" s="197"/>
      <c r="H364" s="196"/>
      <c r="I364" s="188"/>
    </row>
    <row r="365" spans="1:9" ht="12.75">
      <c r="A365" s="185"/>
      <c r="B365" s="185"/>
      <c r="C365" s="185"/>
      <c r="E365" s="198"/>
      <c r="F365" s="198"/>
      <c r="G365" s="197"/>
      <c r="H365" s="196"/>
      <c r="I365" s="188"/>
    </row>
    <row r="366" spans="1:9" ht="12.75">
      <c r="A366" s="185"/>
      <c r="B366" s="185"/>
      <c r="C366" s="185"/>
      <c r="E366" s="198"/>
      <c r="F366" s="198"/>
      <c r="G366" s="197"/>
      <c r="H366" s="196"/>
      <c r="I366" s="188"/>
    </row>
    <row r="367" spans="1:9" ht="12.75">
      <c r="A367" s="185"/>
      <c r="B367" s="185"/>
      <c r="C367" s="185"/>
      <c r="E367" s="198"/>
      <c r="F367" s="198"/>
      <c r="G367" s="197"/>
      <c r="H367" s="196"/>
      <c r="I367" s="188"/>
    </row>
    <row r="368" spans="1:9" ht="12.75">
      <c r="A368" s="185"/>
      <c r="B368" s="185"/>
      <c r="C368" s="185"/>
      <c r="E368" s="198"/>
      <c r="F368" s="198"/>
      <c r="G368" s="197"/>
      <c r="H368" s="196"/>
      <c r="I368" s="188"/>
    </row>
    <row r="369" spans="1:9" ht="12.75">
      <c r="A369" s="185"/>
      <c r="B369" s="185"/>
      <c r="C369" s="185"/>
      <c r="E369" s="198"/>
      <c r="F369" s="198"/>
      <c r="G369" s="197"/>
      <c r="H369" s="196"/>
      <c r="I369" s="188"/>
    </row>
    <row r="370" spans="1:9" ht="12.75">
      <c r="A370" s="185"/>
      <c r="B370" s="185"/>
      <c r="C370" s="185"/>
      <c r="E370" s="198"/>
      <c r="F370" s="198"/>
      <c r="G370" s="197"/>
      <c r="H370" s="196"/>
      <c r="I370" s="188"/>
    </row>
    <row r="371" spans="1:9" ht="12.75">
      <c r="A371" s="185"/>
      <c r="B371" s="185"/>
      <c r="C371" s="185"/>
      <c r="E371" s="198"/>
      <c r="F371" s="198"/>
      <c r="G371" s="197"/>
      <c r="H371" s="196"/>
      <c r="I371" s="188"/>
    </row>
    <row r="372" spans="1:9" ht="12.75">
      <c r="A372" s="185"/>
      <c r="B372" s="185"/>
      <c r="C372" s="185"/>
      <c r="E372" s="198"/>
      <c r="F372" s="198"/>
      <c r="G372" s="197"/>
      <c r="H372" s="196"/>
      <c r="I372" s="188"/>
    </row>
    <row r="373" spans="1:9" ht="12.75">
      <c r="A373" s="185"/>
      <c r="B373" s="185"/>
      <c r="C373" s="185"/>
      <c r="E373" s="198"/>
      <c r="F373" s="198"/>
      <c r="G373" s="197"/>
      <c r="H373" s="196"/>
      <c r="I373" s="188"/>
    </row>
    <row r="374" spans="1:9" ht="12.75">
      <c r="A374" s="185"/>
      <c r="B374" s="185"/>
      <c r="C374" s="185"/>
      <c r="E374" s="198"/>
      <c r="F374" s="198"/>
      <c r="G374" s="197"/>
      <c r="H374" s="196"/>
      <c r="I374" s="188"/>
    </row>
    <row r="375" spans="1:9" ht="12.75">
      <c r="A375" s="185"/>
      <c r="B375" s="185"/>
      <c r="C375" s="185"/>
      <c r="E375" s="198"/>
      <c r="F375" s="198"/>
      <c r="G375" s="197"/>
      <c r="H375" s="196"/>
      <c r="I375" s="188"/>
    </row>
    <row r="376" spans="1:9" ht="12.75">
      <c r="A376" s="185"/>
      <c r="B376" s="185"/>
      <c r="C376" s="185"/>
      <c r="E376" s="198"/>
      <c r="F376" s="198"/>
      <c r="G376" s="197"/>
      <c r="H376" s="196"/>
      <c r="I376" s="188"/>
    </row>
    <row r="377" spans="1:9" ht="12.75">
      <c r="A377" s="185"/>
      <c r="B377" s="185"/>
      <c r="C377" s="185"/>
      <c r="E377" s="198"/>
      <c r="F377" s="198"/>
      <c r="G377" s="197"/>
      <c r="H377" s="196"/>
      <c r="I377" s="188"/>
    </row>
    <row r="378" spans="1:9" ht="12.75">
      <c r="A378" s="185"/>
      <c r="B378" s="185"/>
      <c r="C378" s="185"/>
      <c r="E378" s="198"/>
      <c r="F378" s="198"/>
      <c r="G378" s="197"/>
      <c r="H378" s="196"/>
      <c r="I378" s="188"/>
    </row>
    <row r="379" spans="1:9" ht="12.75">
      <c r="A379" s="185"/>
      <c r="B379" s="185"/>
      <c r="C379" s="185"/>
      <c r="E379" s="198"/>
      <c r="F379" s="198"/>
      <c r="G379" s="197"/>
      <c r="H379" s="196"/>
      <c r="I379" s="188"/>
    </row>
    <row r="380" spans="1:9" ht="12.75">
      <c r="A380" s="185"/>
      <c r="B380" s="185"/>
      <c r="C380" s="185"/>
      <c r="E380" s="198"/>
      <c r="F380" s="198"/>
      <c r="G380" s="197"/>
      <c r="H380" s="196"/>
      <c r="I380" s="188"/>
    </row>
    <row r="381" spans="1:9" ht="12.75">
      <c r="A381" s="185"/>
      <c r="B381" s="185"/>
      <c r="C381" s="185"/>
      <c r="E381" s="198"/>
      <c r="F381" s="198"/>
      <c r="G381" s="197"/>
      <c r="H381" s="196"/>
      <c r="I381" s="188"/>
    </row>
    <row r="382" spans="1:9" ht="12.75">
      <c r="A382" s="185"/>
      <c r="B382" s="185"/>
      <c r="C382" s="185"/>
      <c r="E382" s="198"/>
      <c r="F382" s="198"/>
      <c r="G382" s="197"/>
      <c r="H382" s="196"/>
      <c r="I382" s="188"/>
    </row>
    <row r="383" spans="1:9" ht="12.75">
      <c r="A383" s="185"/>
      <c r="B383" s="185"/>
      <c r="C383" s="185"/>
      <c r="E383" s="198"/>
      <c r="F383" s="198"/>
      <c r="G383" s="197"/>
      <c r="H383" s="196"/>
      <c r="I383" s="188"/>
    </row>
    <row r="384" spans="1:9" ht="12.75">
      <c r="A384" s="185"/>
      <c r="B384" s="185"/>
      <c r="C384" s="185"/>
      <c r="E384" s="198"/>
      <c r="F384" s="198"/>
      <c r="G384" s="197"/>
      <c r="H384" s="196"/>
      <c r="I384" s="188"/>
    </row>
    <row r="385" spans="1:9" ht="12.75">
      <c r="A385" s="185"/>
      <c r="B385" s="185"/>
      <c r="C385" s="185"/>
      <c r="E385" s="198"/>
      <c r="F385" s="198"/>
      <c r="G385" s="197"/>
      <c r="H385" s="196"/>
      <c r="I385" s="188"/>
    </row>
    <row r="386" spans="1:9" ht="12.75">
      <c r="A386" s="185"/>
      <c r="B386" s="185"/>
      <c r="C386" s="185"/>
      <c r="E386" s="198"/>
      <c r="F386" s="198"/>
      <c r="G386" s="197"/>
      <c r="H386" s="196"/>
      <c r="I386" s="188"/>
    </row>
    <row r="387" spans="1:9" ht="12.75">
      <c r="A387" s="185"/>
      <c r="B387" s="185"/>
      <c r="C387" s="185"/>
      <c r="E387" s="198"/>
      <c r="F387" s="198"/>
      <c r="G387" s="197"/>
      <c r="H387" s="196"/>
      <c r="I387" s="188"/>
    </row>
    <row r="388" spans="1:9" ht="12.75">
      <c r="A388" s="185"/>
      <c r="B388" s="185"/>
      <c r="C388" s="185"/>
      <c r="E388" s="198"/>
      <c r="F388" s="198"/>
      <c r="G388" s="197"/>
      <c r="H388" s="196"/>
      <c r="I388" s="188"/>
    </row>
    <row r="389" spans="1:9" ht="12.75">
      <c r="A389" s="185"/>
      <c r="B389" s="185"/>
      <c r="C389" s="185"/>
      <c r="E389" s="198"/>
      <c r="F389" s="198"/>
      <c r="G389" s="197"/>
      <c r="H389" s="196"/>
      <c r="I389" s="188"/>
    </row>
    <row r="390" spans="1:9" ht="12.75">
      <c r="A390" s="185"/>
      <c r="B390" s="185"/>
      <c r="C390" s="185"/>
      <c r="E390" s="198"/>
      <c r="F390" s="198"/>
      <c r="G390" s="197"/>
      <c r="H390" s="196"/>
      <c r="I390" s="188"/>
    </row>
    <row r="391" spans="1:9" ht="12.75">
      <c r="A391" s="185"/>
      <c r="B391" s="185"/>
      <c r="C391" s="185"/>
      <c r="E391" s="198"/>
      <c r="F391" s="198"/>
      <c r="G391" s="197"/>
      <c r="H391" s="196"/>
      <c r="I391" s="188"/>
    </row>
    <row r="392" spans="1:9" ht="12.75">
      <c r="A392" s="185"/>
      <c r="B392" s="185"/>
      <c r="C392" s="185"/>
      <c r="E392" s="198"/>
      <c r="F392" s="198"/>
      <c r="G392" s="197"/>
      <c r="H392" s="196"/>
      <c r="I392" s="188"/>
    </row>
    <row r="393" spans="1:9" ht="12.75">
      <c r="A393" s="185"/>
      <c r="B393" s="185"/>
      <c r="C393" s="185"/>
      <c r="E393" s="198"/>
      <c r="F393" s="198"/>
      <c r="G393" s="197"/>
      <c r="H393" s="196"/>
      <c r="I393" s="188"/>
    </row>
    <row r="394" spans="1:9" ht="12.75">
      <c r="A394" s="185"/>
      <c r="B394" s="185"/>
      <c r="C394" s="185"/>
      <c r="E394" s="198"/>
      <c r="F394" s="198"/>
      <c r="G394" s="197"/>
      <c r="H394" s="196"/>
      <c r="I394" s="188"/>
    </row>
    <row r="395" spans="1:9" ht="12.75">
      <c r="A395" s="185"/>
      <c r="B395" s="185"/>
      <c r="C395" s="185"/>
      <c r="E395" s="198"/>
      <c r="F395" s="198"/>
      <c r="G395" s="197"/>
      <c r="H395" s="196"/>
      <c r="I395" s="188"/>
    </row>
    <row r="396" spans="1:9" ht="12.75">
      <c r="A396" s="185"/>
      <c r="B396" s="185"/>
      <c r="C396" s="185"/>
      <c r="E396" s="198"/>
      <c r="F396" s="198"/>
      <c r="G396" s="197"/>
      <c r="H396" s="196"/>
      <c r="I396" s="188"/>
    </row>
    <row r="397" spans="1:9" ht="12.75">
      <c r="A397" s="185"/>
      <c r="B397" s="185"/>
      <c r="C397" s="185"/>
      <c r="E397" s="198"/>
      <c r="F397" s="198"/>
      <c r="G397" s="197"/>
      <c r="H397" s="196"/>
      <c r="I397" s="188"/>
    </row>
    <row r="398" spans="1:9" ht="12.75">
      <c r="A398" s="185"/>
      <c r="B398" s="185"/>
      <c r="C398" s="185"/>
      <c r="E398" s="198"/>
      <c r="F398" s="198"/>
      <c r="G398" s="197"/>
      <c r="H398" s="196"/>
      <c r="I398" s="188"/>
    </row>
    <row r="399" spans="1:9" ht="12.75">
      <c r="A399" s="185"/>
      <c r="B399" s="185"/>
      <c r="C399" s="185"/>
      <c r="E399" s="198"/>
      <c r="F399" s="198"/>
      <c r="G399" s="197"/>
      <c r="H399" s="196"/>
      <c r="I399" s="188"/>
    </row>
    <row r="400" spans="1:9" ht="12.75">
      <c r="A400" s="185"/>
      <c r="B400" s="185"/>
      <c r="C400" s="185"/>
      <c r="E400" s="198"/>
      <c r="F400" s="198"/>
      <c r="G400" s="197"/>
      <c r="H400" s="196"/>
      <c r="I400" s="188"/>
    </row>
    <row r="401" spans="1:9" ht="12.75">
      <c r="A401" s="185"/>
      <c r="B401" s="185"/>
      <c r="C401" s="185"/>
      <c r="E401" s="198"/>
      <c r="F401" s="198"/>
      <c r="G401" s="197"/>
      <c r="H401" s="196"/>
      <c r="I401" s="188"/>
    </row>
    <row r="402" spans="1:9" ht="12.75">
      <c r="A402" s="185"/>
      <c r="B402" s="185"/>
      <c r="C402" s="185"/>
      <c r="E402" s="198"/>
      <c r="F402" s="198"/>
      <c r="G402" s="197"/>
      <c r="H402" s="196"/>
      <c r="I402" s="188"/>
    </row>
    <row r="403" spans="1:9" ht="12.75">
      <c r="A403" s="185"/>
      <c r="B403" s="185"/>
      <c r="C403" s="185"/>
      <c r="E403" s="198"/>
      <c r="F403" s="198"/>
      <c r="G403" s="197"/>
      <c r="H403" s="196"/>
      <c r="I403" s="188"/>
    </row>
    <row r="404" spans="1:9" ht="12.75">
      <c r="A404" s="185"/>
      <c r="B404" s="185"/>
      <c r="C404" s="185"/>
      <c r="E404" s="198"/>
      <c r="F404" s="198"/>
      <c r="G404" s="197"/>
      <c r="H404" s="196"/>
      <c r="I404" s="188"/>
    </row>
    <row r="405" spans="1:9" ht="12.75">
      <c r="A405" s="185"/>
      <c r="B405" s="185"/>
      <c r="C405" s="185"/>
      <c r="E405" s="198"/>
      <c r="F405" s="198"/>
      <c r="G405" s="197"/>
      <c r="H405" s="196"/>
      <c r="I405" s="188"/>
    </row>
    <row r="406" spans="1:9" ht="12.75">
      <c r="A406" s="185"/>
      <c r="B406" s="185"/>
      <c r="C406" s="185"/>
      <c r="E406" s="198"/>
      <c r="F406" s="198"/>
      <c r="G406" s="197"/>
      <c r="H406" s="196"/>
      <c r="I406" s="188"/>
    </row>
    <row r="407" spans="1:9" ht="12.75">
      <c r="A407" s="185"/>
      <c r="B407" s="185"/>
      <c r="C407" s="185"/>
      <c r="E407" s="198"/>
      <c r="F407" s="198"/>
      <c r="G407" s="197"/>
      <c r="H407" s="196"/>
      <c r="I407" s="188"/>
    </row>
    <row r="408" spans="1:9" ht="12.75">
      <c r="A408" s="185"/>
      <c r="B408" s="185"/>
      <c r="C408" s="185"/>
      <c r="E408" s="198"/>
      <c r="F408" s="198"/>
      <c r="G408" s="197"/>
      <c r="H408" s="196"/>
      <c r="I408" s="188"/>
    </row>
    <row r="409" spans="1:9" ht="12.75">
      <c r="A409" s="185"/>
      <c r="B409" s="185"/>
      <c r="C409" s="185"/>
      <c r="E409" s="198"/>
      <c r="F409" s="198"/>
      <c r="G409" s="197"/>
      <c r="H409" s="196"/>
      <c r="I409" s="188"/>
    </row>
    <row r="410" spans="1:9" ht="12.75">
      <c r="A410" s="185"/>
      <c r="B410" s="185"/>
      <c r="C410" s="185"/>
      <c r="E410" s="198"/>
      <c r="F410" s="198"/>
      <c r="G410" s="197"/>
      <c r="H410" s="196"/>
      <c r="I410" s="188"/>
    </row>
    <row r="411" spans="1:9" ht="12.75">
      <c r="A411" s="185"/>
      <c r="B411" s="185"/>
      <c r="C411" s="185"/>
      <c r="E411" s="198"/>
      <c r="F411" s="198"/>
      <c r="G411" s="197"/>
      <c r="H411" s="196"/>
      <c r="I411" s="188"/>
    </row>
    <row r="412" spans="1:9" ht="12.75">
      <c r="A412" s="185"/>
      <c r="B412" s="185"/>
      <c r="C412" s="185"/>
      <c r="E412" s="198"/>
      <c r="F412" s="198"/>
      <c r="G412" s="197"/>
      <c r="H412" s="196"/>
      <c r="I412" s="188"/>
    </row>
    <row r="413" spans="1:9" ht="12.75">
      <c r="A413" s="185"/>
      <c r="B413" s="185"/>
      <c r="C413" s="185"/>
      <c r="E413" s="198"/>
      <c r="F413" s="198"/>
      <c r="G413" s="197"/>
      <c r="H413" s="196"/>
      <c r="I413" s="188"/>
    </row>
    <row r="414" spans="1:9" ht="12.75">
      <c r="A414" s="185"/>
      <c r="B414" s="185"/>
      <c r="C414" s="185"/>
      <c r="E414" s="198"/>
      <c r="F414" s="198"/>
      <c r="G414" s="197"/>
      <c r="H414" s="196"/>
      <c r="I414" s="188"/>
    </row>
    <row r="415" spans="1:9" ht="12.75">
      <c r="A415" s="185"/>
      <c r="B415" s="185"/>
      <c r="C415" s="185"/>
      <c r="E415" s="198"/>
      <c r="F415" s="198"/>
      <c r="G415" s="197"/>
      <c r="H415" s="196"/>
      <c r="I415" s="188"/>
    </row>
    <row r="416" spans="1:9" ht="12.75">
      <c r="A416" s="185"/>
      <c r="B416" s="185"/>
      <c r="C416" s="185"/>
      <c r="E416" s="198"/>
      <c r="F416" s="198"/>
      <c r="G416" s="197"/>
      <c r="H416" s="196"/>
      <c r="I416" s="188"/>
    </row>
    <row r="417" spans="1:9" ht="12.75">
      <c r="A417" s="185"/>
      <c r="B417" s="185"/>
      <c r="C417" s="185"/>
      <c r="E417" s="198"/>
      <c r="F417" s="198"/>
      <c r="G417" s="197"/>
      <c r="H417" s="196"/>
      <c r="I417" s="188"/>
    </row>
    <row r="418" spans="1:9" ht="12.75">
      <c r="A418" s="185"/>
      <c r="B418" s="185"/>
      <c r="C418" s="185"/>
      <c r="E418" s="198"/>
      <c r="F418" s="198"/>
      <c r="G418" s="197"/>
      <c r="H418" s="196"/>
      <c r="I418" s="188"/>
    </row>
    <row r="419" spans="1:9" ht="12.75">
      <c r="A419" s="185"/>
      <c r="B419" s="185"/>
      <c r="C419" s="185"/>
      <c r="E419" s="198"/>
      <c r="F419" s="198"/>
      <c r="G419" s="197"/>
      <c r="H419" s="196"/>
      <c r="I419" s="188"/>
    </row>
    <row r="420" spans="1:9" ht="12.75">
      <c r="A420" s="185"/>
      <c r="B420" s="185"/>
      <c r="C420" s="185"/>
      <c r="E420" s="198"/>
      <c r="F420" s="198"/>
      <c r="G420" s="197"/>
      <c r="H420" s="196"/>
      <c r="I420" s="188"/>
    </row>
    <row r="421" spans="1:9" ht="12.75">
      <c r="A421" s="185"/>
      <c r="B421" s="185"/>
      <c r="C421" s="185"/>
      <c r="E421" s="198"/>
      <c r="F421" s="198"/>
      <c r="G421" s="197"/>
      <c r="H421" s="196"/>
      <c r="I421" s="188"/>
    </row>
    <row r="422" spans="1:9" ht="12.75">
      <c r="A422" s="185"/>
      <c r="B422" s="185"/>
      <c r="C422" s="185"/>
      <c r="E422" s="198"/>
      <c r="F422" s="198"/>
      <c r="G422" s="197"/>
      <c r="H422" s="196"/>
      <c r="I422" s="188"/>
    </row>
    <row r="423" spans="1:9" ht="12.75">
      <c r="A423" s="185"/>
      <c r="B423" s="185"/>
      <c r="C423" s="185"/>
      <c r="E423" s="198"/>
      <c r="F423" s="198"/>
      <c r="G423" s="197"/>
      <c r="H423" s="196"/>
      <c r="I423" s="188"/>
    </row>
    <row r="424" spans="1:9" ht="12.75">
      <c r="A424" s="185"/>
      <c r="B424" s="185"/>
      <c r="C424" s="185"/>
      <c r="E424" s="198"/>
      <c r="F424" s="198"/>
      <c r="G424" s="197"/>
      <c r="H424" s="196"/>
      <c r="I424" s="188"/>
    </row>
    <row r="425" spans="1:9" ht="12.75">
      <c r="A425" s="185"/>
      <c r="B425" s="185"/>
      <c r="C425" s="185"/>
      <c r="E425" s="198"/>
      <c r="F425" s="198"/>
      <c r="G425" s="197"/>
      <c r="H425" s="196"/>
      <c r="I425" s="188"/>
    </row>
    <row r="426" spans="1:9" ht="12.75">
      <c r="A426" s="185"/>
      <c r="B426" s="185"/>
      <c r="C426" s="185"/>
      <c r="E426" s="198"/>
      <c r="F426" s="198"/>
      <c r="G426" s="197"/>
      <c r="H426" s="196"/>
      <c r="I426" s="188"/>
    </row>
    <row r="427" spans="1:9" ht="12.75">
      <c r="A427" s="185"/>
      <c r="B427" s="185"/>
      <c r="C427" s="185"/>
      <c r="E427" s="198"/>
      <c r="F427" s="198"/>
      <c r="G427" s="197"/>
      <c r="H427" s="196"/>
      <c r="I427" s="188"/>
    </row>
    <row r="428" spans="1:9" ht="12.75">
      <c r="A428" s="185"/>
      <c r="B428" s="185"/>
      <c r="C428" s="185"/>
      <c r="E428" s="198"/>
      <c r="F428" s="198"/>
      <c r="G428" s="197"/>
      <c r="H428" s="196"/>
      <c r="I428" s="188"/>
    </row>
    <row r="429" spans="1:9" ht="12.75">
      <c r="A429" s="185"/>
      <c r="B429" s="185"/>
      <c r="C429" s="185"/>
      <c r="E429" s="198"/>
      <c r="F429" s="198"/>
      <c r="G429" s="197"/>
      <c r="H429" s="196"/>
      <c r="I429" s="188"/>
    </row>
    <row r="430" spans="1:9" ht="12.75">
      <c r="A430" s="185"/>
      <c r="B430" s="185"/>
      <c r="C430" s="185"/>
      <c r="E430" s="198"/>
      <c r="F430" s="198"/>
      <c r="G430" s="197"/>
      <c r="H430" s="196"/>
      <c r="I430" s="188"/>
    </row>
    <row r="431" spans="1:9" ht="12.75">
      <c r="A431" s="185"/>
      <c r="B431" s="185"/>
      <c r="C431" s="185"/>
      <c r="E431" s="198"/>
      <c r="F431" s="198"/>
      <c r="G431" s="197"/>
      <c r="H431" s="196"/>
      <c r="I431" s="188"/>
    </row>
    <row r="432" spans="1:9" ht="12.75">
      <c r="A432" s="185"/>
      <c r="B432" s="185"/>
      <c r="C432" s="185"/>
      <c r="E432" s="198"/>
      <c r="F432" s="198"/>
      <c r="G432" s="197"/>
      <c r="H432" s="196"/>
      <c r="I432" s="188"/>
    </row>
    <row r="433" spans="1:9" ht="12.75">
      <c r="A433" s="185"/>
      <c r="B433" s="185"/>
      <c r="C433" s="185"/>
      <c r="E433" s="198"/>
      <c r="F433" s="198"/>
      <c r="G433" s="197"/>
      <c r="H433" s="196"/>
      <c r="I433" s="188"/>
    </row>
    <row r="434" spans="1:9" ht="12.75">
      <c r="A434" s="185"/>
      <c r="B434" s="185"/>
      <c r="C434" s="185"/>
      <c r="E434" s="198"/>
      <c r="F434" s="198"/>
      <c r="G434" s="197"/>
      <c r="H434" s="196"/>
      <c r="I434" s="188"/>
    </row>
    <row r="435" spans="1:9" ht="12.75">
      <c r="A435" s="185"/>
      <c r="B435" s="185"/>
      <c r="C435" s="185"/>
      <c r="E435" s="198"/>
      <c r="F435" s="198"/>
      <c r="G435" s="197"/>
      <c r="H435" s="196"/>
      <c r="I435" s="188"/>
    </row>
    <row r="436" spans="1:9" ht="12.75">
      <c r="A436" s="185"/>
      <c r="B436" s="185"/>
      <c r="C436" s="185"/>
      <c r="E436" s="198"/>
      <c r="F436" s="198"/>
      <c r="G436" s="197"/>
      <c r="H436" s="196"/>
      <c r="I436" s="188"/>
    </row>
    <row r="437" spans="1:9" ht="12.75">
      <c r="A437" s="185"/>
      <c r="B437" s="185"/>
      <c r="C437" s="185"/>
      <c r="E437" s="198"/>
      <c r="F437" s="198"/>
      <c r="G437" s="197"/>
      <c r="H437" s="196"/>
      <c r="I437" s="188"/>
    </row>
    <row r="438" spans="1:9" ht="12.75">
      <c r="A438" s="185"/>
      <c r="B438" s="185"/>
      <c r="C438" s="185"/>
      <c r="E438" s="198"/>
      <c r="F438" s="198"/>
      <c r="G438" s="197"/>
      <c r="H438" s="196"/>
      <c r="I438" s="188"/>
    </row>
    <row r="439" spans="1:9" ht="12.75">
      <c r="A439" s="185"/>
      <c r="B439" s="185"/>
      <c r="C439" s="185"/>
      <c r="E439" s="198"/>
      <c r="F439" s="198"/>
      <c r="G439" s="197"/>
      <c r="H439" s="196"/>
      <c r="I439" s="188"/>
    </row>
    <row r="440" spans="1:9" ht="12.75">
      <c r="A440" s="185"/>
      <c r="B440" s="185"/>
      <c r="C440" s="185"/>
      <c r="E440" s="198"/>
      <c r="F440" s="198"/>
      <c r="G440" s="197"/>
      <c r="H440" s="196"/>
      <c r="I440" s="188"/>
    </row>
    <row r="441" spans="1:9" ht="12.75">
      <c r="A441" s="185"/>
      <c r="B441" s="185"/>
      <c r="C441" s="185"/>
      <c r="E441" s="198"/>
      <c r="F441" s="198"/>
      <c r="G441" s="197"/>
      <c r="H441" s="196"/>
      <c r="I441" s="188"/>
    </row>
    <row r="442" spans="1:9" ht="12.75">
      <c r="A442" s="185"/>
      <c r="B442" s="185"/>
      <c r="C442" s="185"/>
      <c r="E442" s="198"/>
      <c r="F442" s="198"/>
      <c r="G442" s="197"/>
      <c r="H442" s="196"/>
      <c r="I442" s="188"/>
    </row>
    <row r="443" spans="1:9" ht="12.75">
      <c r="A443" s="185"/>
      <c r="B443" s="185"/>
      <c r="C443" s="185"/>
      <c r="E443" s="198"/>
      <c r="F443" s="198"/>
      <c r="G443" s="197"/>
      <c r="H443" s="196"/>
      <c r="I443" s="188"/>
    </row>
    <row r="444" spans="1:9" ht="12.75">
      <c r="A444" s="185"/>
      <c r="B444" s="185"/>
      <c r="C444" s="185"/>
      <c r="E444" s="198"/>
      <c r="F444" s="198"/>
      <c r="G444" s="197"/>
      <c r="H444" s="196"/>
      <c r="I444" s="188"/>
    </row>
    <row r="445" spans="1:9" ht="12.75">
      <c r="A445" s="185"/>
      <c r="B445" s="185"/>
      <c r="C445" s="185"/>
      <c r="E445" s="198"/>
      <c r="F445" s="198"/>
      <c r="G445" s="197"/>
      <c r="H445" s="196"/>
      <c r="I445" s="188"/>
    </row>
    <row r="446" spans="1:9" ht="12.75">
      <c r="A446" s="185"/>
      <c r="B446" s="185"/>
      <c r="C446" s="185"/>
      <c r="E446" s="198"/>
      <c r="F446" s="198"/>
      <c r="G446" s="197"/>
      <c r="H446" s="196"/>
      <c r="I446" s="188"/>
    </row>
    <row r="447" spans="1:9" ht="12.75">
      <c r="A447" s="185"/>
      <c r="B447" s="185"/>
      <c r="C447" s="185"/>
      <c r="E447" s="198"/>
      <c r="F447" s="198"/>
      <c r="G447" s="197"/>
      <c r="H447" s="196"/>
      <c r="I447" s="188"/>
    </row>
    <row r="448" spans="1:9" ht="12.75">
      <c r="A448" s="185"/>
      <c r="B448" s="185"/>
      <c r="C448" s="185"/>
      <c r="E448" s="198"/>
      <c r="F448" s="198"/>
      <c r="G448" s="197"/>
      <c r="H448" s="196"/>
      <c r="I448" s="188"/>
    </row>
    <row r="449" spans="1:9" ht="12.75">
      <c r="A449" s="185"/>
      <c r="B449" s="185"/>
      <c r="C449" s="185"/>
      <c r="E449" s="198"/>
      <c r="F449" s="198"/>
      <c r="G449" s="197"/>
      <c r="H449" s="196"/>
      <c r="I449" s="188"/>
    </row>
    <row r="450" spans="1:9" ht="12.75">
      <c r="A450" s="185"/>
      <c r="B450" s="185"/>
      <c r="C450" s="185"/>
      <c r="E450" s="198"/>
      <c r="F450" s="198"/>
      <c r="G450" s="197"/>
      <c r="H450" s="196"/>
      <c r="I450" s="188"/>
    </row>
    <row r="451" spans="1:9" ht="12.75">
      <c r="A451" s="185"/>
      <c r="B451" s="185"/>
      <c r="C451" s="185"/>
      <c r="E451" s="198"/>
      <c r="F451" s="198"/>
      <c r="G451" s="197"/>
      <c r="H451" s="196"/>
      <c r="I451" s="188"/>
    </row>
    <row r="452" spans="1:9" ht="12.75">
      <c r="A452" s="185"/>
      <c r="B452" s="185"/>
      <c r="C452" s="185"/>
      <c r="E452" s="198"/>
      <c r="F452" s="198"/>
      <c r="G452" s="197"/>
      <c r="H452" s="196"/>
      <c r="I452" s="188"/>
    </row>
    <row r="453" spans="1:9" ht="12.75">
      <c r="A453" s="185"/>
      <c r="B453" s="185"/>
      <c r="C453" s="185"/>
      <c r="E453" s="198"/>
      <c r="F453" s="198"/>
      <c r="G453" s="197"/>
      <c r="H453" s="196"/>
      <c r="I453" s="188"/>
    </row>
    <row r="454" spans="1:9" ht="12.75">
      <c r="A454" s="185"/>
      <c r="B454" s="185"/>
      <c r="C454" s="185"/>
      <c r="E454" s="198"/>
      <c r="F454" s="198"/>
      <c r="G454" s="197"/>
      <c r="H454" s="196"/>
      <c r="I454" s="188"/>
    </row>
    <row r="455" spans="1:9" ht="12.75">
      <c r="A455" s="185"/>
      <c r="B455" s="185"/>
      <c r="C455" s="185"/>
      <c r="E455" s="198"/>
      <c r="F455" s="198"/>
      <c r="G455" s="197"/>
      <c r="H455" s="196"/>
      <c r="I455" s="188"/>
    </row>
    <row r="456" spans="1:9" ht="12.75">
      <c r="A456" s="185"/>
      <c r="B456" s="185"/>
      <c r="C456" s="185"/>
      <c r="E456" s="198"/>
      <c r="F456" s="198"/>
      <c r="G456" s="197"/>
      <c r="H456" s="196"/>
      <c r="I456" s="188"/>
    </row>
    <row r="457" spans="1:9" ht="12.75">
      <c r="A457" s="185"/>
      <c r="B457" s="185"/>
      <c r="C457" s="185"/>
      <c r="E457" s="198"/>
      <c r="F457" s="198"/>
      <c r="G457" s="197"/>
      <c r="H457" s="196"/>
      <c r="I457" s="188"/>
    </row>
    <row r="458" spans="1:9" ht="12.75">
      <c r="A458" s="185"/>
      <c r="B458" s="185"/>
      <c r="C458" s="185"/>
      <c r="E458" s="198"/>
      <c r="F458" s="198"/>
      <c r="G458" s="197"/>
      <c r="H458" s="196"/>
      <c r="I458" s="188"/>
    </row>
    <row r="459" spans="1:9" ht="12.75">
      <c r="A459" s="185"/>
      <c r="B459" s="185"/>
      <c r="C459" s="185"/>
      <c r="E459" s="198"/>
      <c r="F459" s="198"/>
      <c r="G459" s="197"/>
      <c r="H459" s="196"/>
      <c r="I459" s="188"/>
    </row>
    <row r="460" spans="1:9" ht="12.75">
      <c r="A460" s="185"/>
      <c r="B460" s="185"/>
      <c r="C460" s="185"/>
      <c r="E460" s="198"/>
      <c r="F460" s="198"/>
      <c r="G460" s="197"/>
      <c r="H460" s="196"/>
      <c r="I460" s="188"/>
    </row>
    <row r="461" spans="1:9" ht="12.75">
      <c r="A461" s="185"/>
      <c r="B461" s="185"/>
      <c r="C461" s="185"/>
      <c r="E461" s="198"/>
      <c r="F461" s="198"/>
      <c r="G461" s="197"/>
      <c r="H461" s="196"/>
      <c r="I461" s="188"/>
    </row>
    <row r="462" spans="1:9" ht="12.75">
      <c r="A462" s="185"/>
      <c r="B462" s="185"/>
      <c r="C462" s="185"/>
      <c r="E462" s="198"/>
      <c r="F462" s="198"/>
      <c r="G462" s="197"/>
      <c r="H462" s="196"/>
      <c r="I462" s="188"/>
    </row>
    <row r="463" spans="1:9" ht="12.75">
      <c r="A463" s="185"/>
      <c r="B463" s="185"/>
      <c r="C463" s="185"/>
      <c r="E463" s="198"/>
      <c r="F463" s="198"/>
      <c r="G463" s="197"/>
      <c r="H463" s="196"/>
      <c r="I463" s="188"/>
    </row>
    <row r="464" spans="1:9" ht="12.75">
      <c r="A464" s="185"/>
      <c r="B464" s="185"/>
      <c r="C464" s="185"/>
      <c r="E464" s="198"/>
      <c r="F464" s="198"/>
      <c r="G464" s="197"/>
      <c r="H464" s="196"/>
      <c r="I464" s="188"/>
    </row>
    <row r="465" spans="1:9" ht="12.75">
      <c r="A465" s="185"/>
      <c r="B465" s="185"/>
      <c r="C465" s="185"/>
      <c r="E465" s="198"/>
      <c r="F465" s="198"/>
      <c r="G465" s="197"/>
      <c r="H465" s="196"/>
      <c r="I465" s="188"/>
    </row>
    <row r="466" spans="1:9" ht="12.75">
      <c r="A466" s="185"/>
      <c r="B466" s="185"/>
      <c r="C466" s="185"/>
      <c r="E466" s="198"/>
      <c r="F466" s="198"/>
      <c r="G466" s="197"/>
      <c r="H466" s="196"/>
      <c r="I466" s="188"/>
    </row>
    <row r="467" spans="1:9" ht="12.75">
      <c r="A467" s="185"/>
      <c r="B467" s="185"/>
      <c r="C467" s="185"/>
      <c r="E467" s="198"/>
      <c r="F467" s="198"/>
      <c r="G467" s="197"/>
      <c r="H467" s="196"/>
      <c r="I467" s="188"/>
    </row>
    <row r="468" spans="1:9" ht="12.75">
      <c r="A468" s="185"/>
      <c r="B468" s="185"/>
      <c r="C468" s="185"/>
      <c r="E468" s="198"/>
      <c r="F468" s="198"/>
      <c r="G468" s="197"/>
      <c r="H468" s="196"/>
      <c r="I468" s="188"/>
    </row>
    <row r="469" spans="1:9" ht="12.75">
      <c r="A469" s="185"/>
      <c r="B469" s="185"/>
      <c r="C469" s="185"/>
      <c r="E469" s="198"/>
      <c r="F469" s="198"/>
      <c r="G469" s="197"/>
      <c r="H469" s="196"/>
      <c r="I469" s="188"/>
    </row>
    <row r="470" spans="1:9" ht="12.75">
      <c r="A470" s="185"/>
      <c r="B470" s="185"/>
      <c r="C470" s="185"/>
      <c r="E470" s="198"/>
      <c r="F470" s="198"/>
      <c r="G470" s="197"/>
      <c r="H470" s="196"/>
      <c r="I470" s="188"/>
    </row>
    <row r="471" spans="1:9" ht="12.75">
      <c r="A471" s="185"/>
      <c r="B471" s="185"/>
      <c r="C471" s="185"/>
      <c r="E471" s="198"/>
      <c r="F471" s="198"/>
      <c r="G471" s="197"/>
      <c r="H471" s="196"/>
      <c r="I471" s="188"/>
    </row>
    <row r="472" spans="1:9" ht="12.75">
      <c r="A472" s="185"/>
      <c r="B472" s="185"/>
      <c r="C472" s="185"/>
      <c r="E472" s="198"/>
      <c r="F472" s="198"/>
      <c r="G472" s="197"/>
      <c r="H472" s="196"/>
      <c r="I472" s="188"/>
    </row>
    <row r="473" spans="1:9" ht="12.75">
      <c r="A473" s="185"/>
      <c r="B473" s="185"/>
      <c r="C473" s="185"/>
      <c r="E473" s="198"/>
      <c r="F473" s="198"/>
      <c r="G473" s="197"/>
      <c r="H473" s="196"/>
      <c r="I473" s="188"/>
    </row>
    <row r="474" spans="1:9" ht="12.75">
      <c r="A474" s="185"/>
      <c r="B474" s="185"/>
      <c r="C474" s="185"/>
      <c r="E474" s="198"/>
      <c r="F474" s="198"/>
      <c r="G474" s="197"/>
      <c r="H474" s="196"/>
      <c r="I474" s="188"/>
    </row>
    <row r="475" spans="1:9" ht="12.75">
      <c r="A475" s="185"/>
      <c r="B475" s="185"/>
      <c r="C475" s="185"/>
      <c r="E475" s="198"/>
      <c r="F475" s="198"/>
      <c r="G475" s="197"/>
      <c r="H475" s="196"/>
      <c r="I475" s="188"/>
    </row>
    <row r="476" spans="1:9" ht="12.75">
      <c r="A476" s="185"/>
      <c r="B476" s="185"/>
      <c r="C476" s="185"/>
      <c r="E476" s="198"/>
      <c r="F476" s="198"/>
      <c r="G476" s="197"/>
      <c r="H476" s="196"/>
      <c r="I476" s="188"/>
    </row>
    <row r="477" spans="1:9" ht="12.75">
      <c r="A477" s="185"/>
      <c r="B477" s="185"/>
      <c r="C477" s="185"/>
      <c r="E477" s="198"/>
      <c r="F477" s="198"/>
      <c r="G477" s="197"/>
      <c r="H477" s="196"/>
      <c r="I477" s="188"/>
    </row>
    <row r="478" spans="1:9" ht="12.75">
      <c r="A478" s="185"/>
      <c r="B478" s="185"/>
      <c r="C478" s="185"/>
      <c r="E478" s="198"/>
      <c r="F478" s="198"/>
      <c r="G478" s="197"/>
      <c r="H478" s="196"/>
      <c r="I478" s="188"/>
    </row>
    <row r="479" spans="1:9" ht="12.75">
      <c r="A479" s="185"/>
      <c r="B479" s="185"/>
      <c r="C479" s="185"/>
      <c r="E479" s="198"/>
      <c r="F479" s="198"/>
      <c r="G479" s="197"/>
      <c r="H479" s="196"/>
      <c r="I479" s="188"/>
    </row>
    <row r="480" spans="1:9" ht="12.75">
      <c r="A480" s="185"/>
      <c r="B480" s="185"/>
      <c r="C480" s="185"/>
      <c r="E480" s="198"/>
      <c r="F480" s="198"/>
      <c r="G480" s="197"/>
      <c r="H480" s="196"/>
      <c r="I480" s="188"/>
    </row>
    <row r="481" spans="1:9" ht="12.75">
      <c r="A481" s="185"/>
      <c r="B481" s="185"/>
      <c r="C481" s="185"/>
      <c r="E481" s="198"/>
      <c r="F481" s="198"/>
      <c r="G481" s="197"/>
      <c r="H481" s="196"/>
      <c r="I481" s="188"/>
    </row>
    <row r="482" spans="1:9" ht="12.75">
      <c r="A482" s="185"/>
      <c r="B482" s="185"/>
      <c r="C482" s="185"/>
      <c r="E482" s="198"/>
      <c r="F482" s="198"/>
      <c r="G482" s="197"/>
      <c r="H482" s="196"/>
      <c r="I482" s="188"/>
    </row>
    <row r="483" spans="1:9" ht="12.75">
      <c r="A483" s="185"/>
      <c r="B483" s="185"/>
      <c r="C483" s="185"/>
      <c r="E483" s="198"/>
      <c r="F483" s="198"/>
      <c r="G483" s="197"/>
      <c r="H483" s="196"/>
      <c r="I483" s="188"/>
    </row>
    <row r="484" spans="1:9" ht="12.75">
      <c r="A484" s="185"/>
      <c r="B484" s="185"/>
      <c r="C484" s="185"/>
      <c r="E484" s="198"/>
      <c r="F484" s="198"/>
      <c r="G484" s="197"/>
      <c r="H484" s="196"/>
      <c r="I484" s="188"/>
    </row>
    <row r="485" spans="1:9" ht="12.75">
      <c r="A485" s="185"/>
      <c r="B485" s="185"/>
      <c r="C485" s="185"/>
      <c r="E485" s="198"/>
      <c r="F485" s="198"/>
      <c r="G485" s="197"/>
      <c r="H485" s="196"/>
      <c r="I485" s="188"/>
    </row>
    <row r="486" spans="1:9" ht="12.75">
      <c r="A486" s="185"/>
      <c r="B486" s="185"/>
      <c r="C486" s="185"/>
      <c r="E486" s="198"/>
      <c r="F486" s="198"/>
      <c r="G486" s="197"/>
      <c r="H486" s="196"/>
      <c r="I486" s="188"/>
    </row>
    <row r="487" spans="1:9" ht="12.75">
      <c r="A487" s="185"/>
      <c r="B487" s="185"/>
      <c r="C487" s="185"/>
      <c r="E487" s="198"/>
      <c r="F487" s="198"/>
      <c r="G487" s="197"/>
      <c r="H487" s="196"/>
      <c r="I487" s="188"/>
    </row>
    <row r="488" spans="1:9" ht="12.75">
      <c r="A488" s="185"/>
      <c r="B488" s="185"/>
      <c r="C488" s="185"/>
      <c r="E488" s="198"/>
      <c r="F488" s="198"/>
      <c r="G488" s="197"/>
      <c r="H488" s="196"/>
      <c r="I488" s="188"/>
    </row>
    <row r="489" spans="1:9" ht="12.75">
      <c r="A489" s="185"/>
      <c r="B489" s="185"/>
      <c r="C489" s="185"/>
      <c r="E489" s="198"/>
      <c r="F489" s="198"/>
      <c r="G489" s="197"/>
      <c r="H489" s="196"/>
      <c r="I489" s="188"/>
    </row>
    <row r="490" spans="1:9" ht="12.75">
      <c r="A490" s="185"/>
      <c r="B490" s="185"/>
      <c r="C490" s="185"/>
      <c r="E490" s="198"/>
      <c r="F490" s="198"/>
      <c r="G490" s="197"/>
      <c r="H490" s="196"/>
      <c r="I490" s="188"/>
    </row>
    <row r="491" spans="1:9" ht="12.75">
      <c r="A491" s="185"/>
      <c r="B491" s="185"/>
      <c r="C491" s="185"/>
      <c r="E491" s="198"/>
      <c r="F491" s="198"/>
      <c r="G491" s="197"/>
      <c r="H491" s="196"/>
      <c r="I491" s="188"/>
    </row>
    <row r="492" spans="1:9" ht="12.75">
      <c r="A492" s="185"/>
      <c r="B492" s="185"/>
      <c r="C492" s="185"/>
      <c r="E492" s="198"/>
      <c r="F492" s="198"/>
      <c r="G492" s="197"/>
      <c r="H492" s="196"/>
      <c r="I492" s="188"/>
    </row>
    <row r="493" spans="1:9" ht="12.75">
      <c r="A493" s="185"/>
      <c r="B493" s="185"/>
      <c r="C493" s="185"/>
      <c r="E493" s="198"/>
      <c r="F493" s="198"/>
      <c r="G493" s="197"/>
      <c r="H493" s="196"/>
      <c r="I493" s="188"/>
    </row>
    <row r="494" spans="1:9" ht="12.75">
      <c r="A494" s="185"/>
      <c r="B494" s="185"/>
      <c r="C494" s="185"/>
      <c r="E494" s="198"/>
      <c r="F494" s="198"/>
      <c r="G494" s="197"/>
      <c r="H494" s="196"/>
      <c r="I494" s="188"/>
    </row>
    <row r="495" spans="1:9" ht="12.75">
      <c r="A495" s="185"/>
      <c r="B495" s="185"/>
      <c r="C495" s="185"/>
      <c r="E495" s="198"/>
      <c r="F495" s="198"/>
      <c r="G495" s="197"/>
      <c r="H495" s="196"/>
      <c r="I495" s="188"/>
    </row>
    <row r="496" spans="1:9" ht="12.75">
      <c r="A496" s="185"/>
      <c r="B496" s="185"/>
      <c r="C496" s="185"/>
      <c r="E496" s="198"/>
      <c r="F496" s="198"/>
      <c r="G496" s="197"/>
      <c r="H496" s="196"/>
      <c r="I496" s="188"/>
    </row>
    <row r="497" spans="1:9" ht="12.75">
      <c r="A497" s="185"/>
      <c r="B497" s="185"/>
      <c r="C497" s="185"/>
      <c r="E497" s="198"/>
      <c r="F497" s="198"/>
      <c r="G497" s="197"/>
      <c r="H497" s="196"/>
      <c r="I497" s="188"/>
    </row>
    <row r="498" spans="1:9" ht="12.75">
      <c r="A498" s="185"/>
      <c r="B498" s="185"/>
      <c r="C498" s="185"/>
      <c r="E498" s="198"/>
      <c r="F498" s="198"/>
      <c r="G498" s="197"/>
      <c r="H498" s="196"/>
      <c r="I498" s="188"/>
    </row>
    <row r="499" spans="1:9" ht="12.75">
      <c r="A499" s="185"/>
      <c r="B499" s="185"/>
      <c r="C499" s="185"/>
      <c r="E499" s="198"/>
      <c r="F499" s="198"/>
      <c r="G499" s="197"/>
      <c r="H499" s="196"/>
      <c r="I499" s="188"/>
    </row>
    <row r="500" spans="1:9" ht="12.75">
      <c r="A500" s="185"/>
      <c r="B500" s="185"/>
      <c r="C500" s="185"/>
      <c r="E500" s="198"/>
      <c r="F500" s="198"/>
      <c r="G500" s="197"/>
      <c r="H500" s="196"/>
      <c r="I500" s="188"/>
    </row>
    <row r="501" spans="1:9" ht="12.75">
      <c r="A501" s="185"/>
      <c r="B501" s="185"/>
      <c r="C501" s="185"/>
      <c r="E501" s="198"/>
      <c r="F501" s="198"/>
      <c r="G501" s="197"/>
      <c r="H501" s="196"/>
      <c r="I501" s="188"/>
    </row>
    <row r="502" spans="1:9" ht="12.75">
      <c r="A502" s="185"/>
      <c r="B502" s="185"/>
      <c r="C502" s="185"/>
      <c r="E502" s="198"/>
      <c r="F502" s="198"/>
      <c r="G502" s="197"/>
      <c r="H502" s="196"/>
      <c r="I502" s="188"/>
    </row>
    <row r="503" spans="1:9" ht="12.75">
      <c r="A503" s="185"/>
      <c r="B503" s="185"/>
      <c r="C503" s="185"/>
      <c r="E503" s="198"/>
      <c r="F503" s="198"/>
      <c r="G503" s="197"/>
      <c r="H503" s="196"/>
      <c r="I503" s="188"/>
    </row>
    <row r="504" spans="1:9" ht="12.75">
      <c r="A504" s="185"/>
      <c r="B504" s="185"/>
      <c r="C504" s="185"/>
      <c r="E504" s="198"/>
      <c r="F504" s="198"/>
      <c r="G504" s="197"/>
      <c r="H504" s="196"/>
      <c r="I504" s="188"/>
    </row>
    <row r="505" spans="1:9" ht="12.75">
      <c r="A505" s="185"/>
      <c r="B505" s="185"/>
      <c r="C505" s="185"/>
      <c r="E505" s="198"/>
      <c r="F505" s="198"/>
      <c r="G505" s="197"/>
      <c r="H505" s="196"/>
      <c r="I505" s="188"/>
    </row>
    <row r="506" spans="1:9" ht="12.75">
      <c r="A506" s="185"/>
      <c r="B506" s="185"/>
      <c r="C506" s="185"/>
      <c r="E506" s="198"/>
      <c r="F506" s="198"/>
      <c r="G506" s="197"/>
      <c r="H506" s="196"/>
      <c r="I506" s="188"/>
    </row>
    <row r="507" spans="1:9" ht="12.75">
      <c r="A507" s="185"/>
      <c r="B507" s="185"/>
      <c r="C507" s="185"/>
      <c r="E507" s="198"/>
      <c r="F507" s="198"/>
      <c r="G507" s="197"/>
      <c r="H507" s="196"/>
      <c r="I507" s="188"/>
    </row>
    <row r="508" spans="1:9" ht="12.75">
      <c r="A508" s="185"/>
      <c r="B508" s="185"/>
      <c r="C508" s="185"/>
      <c r="E508" s="198"/>
      <c r="F508" s="198"/>
      <c r="G508" s="197"/>
      <c r="H508" s="196"/>
      <c r="I508" s="188"/>
    </row>
    <row r="509" spans="1:9" ht="12.75">
      <c r="A509" s="185"/>
      <c r="B509" s="185"/>
      <c r="C509" s="185"/>
      <c r="E509" s="198"/>
      <c r="F509" s="198"/>
      <c r="G509" s="197"/>
      <c r="H509" s="196"/>
      <c r="I509" s="188"/>
    </row>
    <row r="510" spans="1:9" ht="12.75">
      <c r="A510" s="185"/>
      <c r="B510" s="185"/>
      <c r="C510" s="185"/>
      <c r="E510" s="198"/>
      <c r="F510" s="198"/>
      <c r="G510" s="197"/>
      <c r="H510" s="196"/>
      <c r="I510" s="188"/>
    </row>
    <row r="511" spans="1:9" ht="12.75">
      <c r="A511" s="185"/>
      <c r="B511" s="185"/>
      <c r="C511" s="185"/>
      <c r="E511" s="198"/>
      <c r="F511" s="198"/>
      <c r="G511" s="197"/>
      <c r="H511" s="196"/>
      <c r="I511" s="188"/>
    </row>
    <row r="512" spans="1:9" ht="12.75">
      <c r="A512" s="185"/>
      <c r="B512" s="185"/>
      <c r="C512" s="185"/>
      <c r="E512" s="198"/>
      <c r="F512" s="198"/>
      <c r="G512" s="197"/>
      <c r="H512" s="196"/>
      <c r="I512" s="188"/>
    </row>
    <row r="513" spans="1:9" ht="12.75">
      <c r="A513" s="185"/>
      <c r="B513" s="185"/>
      <c r="C513" s="185"/>
      <c r="E513" s="198"/>
      <c r="F513" s="198"/>
      <c r="G513" s="197"/>
      <c r="H513" s="196"/>
      <c r="I513" s="188"/>
    </row>
    <row r="514" spans="1:9" ht="12.75">
      <c r="A514" s="185"/>
      <c r="B514" s="185"/>
      <c r="C514" s="185"/>
      <c r="E514" s="198"/>
      <c r="F514" s="198"/>
      <c r="G514" s="197"/>
      <c r="H514" s="196"/>
      <c r="I514" s="188"/>
    </row>
    <row r="515" spans="1:9" ht="12.75">
      <c r="A515" s="185"/>
      <c r="B515" s="185"/>
      <c r="C515" s="185"/>
      <c r="E515" s="198"/>
      <c r="F515" s="198"/>
      <c r="G515" s="197"/>
      <c r="H515" s="196"/>
      <c r="I515" s="188"/>
    </row>
    <row r="516" spans="1:9" ht="12.75">
      <c r="A516" s="185"/>
      <c r="B516" s="185"/>
      <c r="C516" s="185"/>
      <c r="E516" s="198"/>
      <c r="F516" s="198"/>
      <c r="G516" s="197"/>
      <c r="H516" s="196"/>
      <c r="I516" s="188"/>
    </row>
    <row r="517" spans="1:9" ht="12.75">
      <c r="A517" s="185"/>
      <c r="B517" s="185"/>
      <c r="C517" s="185"/>
      <c r="E517" s="198"/>
      <c r="F517" s="198"/>
      <c r="G517" s="197"/>
      <c r="H517" s="196"/>
      <c r="I517" s="188"/>
    </row>
    <row r="518" spans="1:9" ht="12.75">
      <c r="A518" s="185"/>
      <c r="B518" s="185"/>
      <c r="C518" s="185"/>
      <c r="E518" s="198"/>
      <c r="F518" s="198"/>
      <c r="G518" s="197"/>
      <c r="H518" s="196"/>
      <c r="I518" s="188"/>
    </row>
    <row r="519" spans="1:9" ht="12.75">
      <c r="A519" s="185"/>
      <c r="B519" s="185"/>
      <c r="C519" s="185"/>
      <c r="E519" s="198"/>
      <c r="F519" s="198"/>
      <c r="G519" s="197"/>
      <c r="H519" s="196"/>
      <c r="I519" s="188"/>
    </row>
    <row r="520" spans="1:9" ht="12.75">
      <c r="A520" s="185"/>
      <c r="B520" s="185"/>
      <c r="C520" s="185"/>
      <c r="E520" s="198"/>
      <c r="F520" s="198"/>
      <c r="G520" s="197"/>
      <c r="H520" s="196"/>
      <c r="I520" s="188"/>
    </row>
    <row r="521" spans="1:9" ht="12.75">
      <c r="A521" s="185"/>
      <c r="B521" s="185"/>
      <c r="C521" s="185"/>
      <c r="E521" s="198"/>
      <c r="F521" s="198"/>
      <c r="G521" s="197"/>
      <c r="H521" s="196"/>
      <c r="I521" s="188"/>
    </row>
    <row r="522" spans="1:9" ht="12.75">
      <c r="A522" s="185"/>
      <c r="B522" s="185"/>
      <c r="C522" s="185"/>
      <c r="E522" s="198"/>
      <c r="F522" s="198"/>
      <c r="G522" s="197"/>
      <c r="H522" s="196"/>
      <c r="I522" s="188"/>
    </row>
    <row r="523" spans="1:9" ht="12.75">
      <c r="A523" s="185"/>
      <c r="B523" s="185"/>
      <c r="C523" s="185"/>
      <c r="E523" s="198"/>
      <c r="F523" s="198"/>
      <c r="G523" s="197"/>
      <c r="H523" s="196"/>
      <c r="I523" s="188"/>
    </row>
    <row r="524" spans="1:9" ht="12.75">
      <c r="A524" s="185"/>
      <c r="B524" s="185"/>
      <c r="C524" s="185"/>
      <c r="E524" s="198"/>
      <c r="F524" s="198"/>
      <c r="G524" s="197"/>
      <c r="H524" s="196"/>
      <c r="I524" s="188"/>
    </row>
    <row r="525" spans="1:9" ht="12.75">
      <c r="A525" s="185"/>
      <c r="B525" s="185"/>
      <c r="C525" s="185"/>
      <c r="E525" s="198"/>
      <c r="F525" s="198"/>
      <c r="G525" s="197"/>
      <c r="H525" s="196"/>
      <c r="I525" s="188"/>
    </row>
    <row r="526" spans="1:9" ht="12.75">
      <c r="A526" s="185"/>
      <c r="B526" s="185"/>
      <c r="C526" s="185"/>
      <c r="E526" s="198"/>
      <c r="F526" s="198"/>
      <c r="G526" s="197"/>
      <c r="H526" s="196"/>
      <c r="I526" s="188"/>
    </row>
    <row r="527" spans="1:9" ht="12.75">
      <c r="A527" s="185"/>
      <c r="B527" s="185"/>
      <c r="C527" s="185"/>
      <c r="E527" s="198"/>
      <c r="F527" s="198"/>
      <c r="G527" s="197"/>
      <c r="H527" s="196"/>
      <c r="I527" s="188"/>
    </row>
    <row r="528" spans="1:9" ht="12.75">
      <c r="A528" s="185"/>
      <c r="B528" s="185"/>
      <c r="C528" s="185"/>
      <c r="E528" s="198"/>
      <c r="F528" s="198"/>
      <c r="G528" s="197"/>
      <c r="H528" s="196"/>
      <c r="I528" s="188"/>
    </row>
    <row r="529" spans="1:9" ht="12.75">
      <c r="A529" s="185"/>
      <c r="B529" s="185"/>
      <c r="C529" s="185"/>
      <c r="E529" s="198"/>
      <c r="F529" s="198"/>
      <c r="G529" s="197"/>
      <c r="H529" s="196"/>
      <c r="I529" s="188"/>
    </row>
    <row r="530" spans="1:9" ht="12.75">
      <c r="A530" s="185"/>
      <c r="B530" s="185"/>
      <c r="C530" s="185"/>
      <c r="E530" s="198"/>
      <c r="F530" s="198"/>
      <c r="G530" s="197"/>
      <c r="H530" s="196"/>
      <c r="I530" s="188"/>
    </row>
    <row r="531" spans="1:9" ht="12.75">
      <c r="A531" s="185"/>
      <c r="B531" s="185"/>
      <c r="C531" s="185"/>
      <c r="E531" s="198"/>
      <c r="F531" s="198"/>
      <c r="G531" s="197"/>
      <c r="H531" s="196"/>
      <c r="I531" s="188"/>
    </row>
    <row r="532" spans="1:9" ht="12.75">
      <c r="A532" s="185"/>
      <c r="B532" s="185"/>
      <c r="C532" s="185"/>
      <c r="E532" s="198"/>
      <c r="F532" s="198"/>
      <c r="G532" s="197"/>
      <c r="H532" s="196"/>
      <c r="I532" s="188"/>
    </row>
    <row r="533" spans="1:9" ht="12.75">
      <c r="A533" s="185"/>
      <c r="B533" s="185"/>
      <c r="C533" s="185"/>
      <c r="E533" s="198"/>
      <c r="F533" s="198"/>
      <c r="G533" s="197"/>
      <c r="H533" s="196"/>
      <c r="I533" s="188"/>
    </row>
    <row r="534" spans="1:9" ht="12.75">
      <c r="A534" s="185"/>
      <c r="B534" s="185"/>
      <c r="C534" s="185"/>
      <c r="E534" s="198"/>
      <c r="F534" s="198"/>
      <c r="G534" s="197"/>
      <c r="H534" s="196"/>
      <c r="I534" s="188"/>
    </row>
    <row r="535" spans="1:9" ht="12.75">
      <c r="A535" s="185"/>
      <c r="B535" s="185"/>
      <c r="C535" s="185"/>
      <c r="E535" s="198"/>
      <c r="F535" s="198"/>
      <c r="G535" s="197"/>
      <c r="H535" s="196"/>
      <c r="I535" s="188"/>
    </row>
    <row r="536" spans="1:9" ht="12.75">
      <c r="A536" s="185"/>
      <c r="B536" s="185"/>
      <c r="C536" s="185"/>
      <c r="E536" s="198"/>
      <c r="F536" s="198"/>
      <c r="G536" s="197"/>
      <c r="H536" s="196"/>
      <c r="I536" s="188"/>
    </row>
    <row r="537" spans="1:9" ht="12.75">
      <c r="A537" s="185"/>
      <c r="B537" s="185"/>
      <c r="C537" s="185"/>
      <c r="E537" s="198"/>
      <c r="F537" s="198"/>
      <c r="G537" s="197"/>
      <c r="H537" s="196"/>
      <c r="I537" s="188"/>
    </row>
    <row r="538" spans="1:9" ht="12.75">
      <c r="A538" s="185"/>
      <c r="B538" s="185"/>
      <c r="C538" s="185"/>
      <c r="E538" s="198"/>
      <c r="F538" s="198"/>
      <c r="G538" s="197"/>
      <c r="H538" s="196"/>
      <c r="I538" s="188"/>
    </row>
    <row r="539" spans="1:9" ht="12.75">
      <c r="A539" s="185"/>
      <c r="B539" s="185"/>
      <c r="C539" s="185"/>
      <c r="E539" s="198"/>
      <c r="F539" s="198"/>
      <c r="G539" s="197"/>
      <c r="H539" s="196"/>
      <c r="I539" s="188"/>
    </row>
    <row r="540" spans="1:9" ht="12.75">
      <c r="A540" s="185"/>
      <c r="B540" s="185"/>
      <c r="C540" s="185"/>
      <c r="E540" s="198"/>
      <c r="F540" s="198"/>
      <c r="G540" s="197"/>
      <c r="H540" s="196"/>
      <c r="I540" s="188"/>
    </row>
    <row r="541" spans="1:9" ht="12.75">
      <c r="A541" s="185"/>
      <c r="B541" s="185"/>
      <c r="C541" s="185"/>
      <c r="E541" s="198"/>
      <c r="F541" s="198"/>
      <c r="G541" s="197"/>
      <c r="H541" s="196"/>
      <c r="I541" s="188"/>
    </row>
    <row r="542" spans="1:9" ht="12.75">
      <c r="A542" s="185"/>
      <c r="B542" s="185"/>
      <c r="C542" s="185"/>
      <c r="E542" s="198"/>
      <c r="F542" s="198"/>
      <c r="G542" s="197"/>
      <c r="H542" s="196"/>
      <c r="I542" s="188"/>
    </row>
    <row r="543" spans="1:9" ht="12.75">
      <c r="A543" s="185"/>
      <c r="B543" s="185"/>
      <c r="C543" s="185"/>
      <c r="E543" s="198"/>
      <c r="F543" s="198"/>
      <c r="G543" s="197"/>
      <c r="H543" s="196"/>
      <c r="I543" s="188"/>
    </row>
    <row r="544" spans="1:9" ht="12.75">
      <c r="A544" s="185"/>
      <c r="B544" s="185"/>
      <c r="C544" s="185"/>
      <c r="E544" s="198"/>
      <c r="F544" s="198"/>
      <c r="G544" s="197"/>
      <c r="H544" s="196"/>
      <c r="I544" s="188"/>
    </row>
    <row r="545" spans="1:9" ht="12.75">
      <c r="A545" s="185"/>
      <c r="B545" s="185"/>
      <c r="C545" s="185"/>
      <c r="E545" s="198"/>
      <c r="F545" s="198"/>
      <c r="G545" s="197"/>
      <c r="H545" s="196"/>
      <c r="I545" s="188"/>
    </row>
    <row r="546" spans="1:9" ht="12.75">
      <c r="A546" s="185"/>
      <c r="B546" s="185"/>
      <c r="C546" s="185"/>
      <c r="E546" s="198"/>
      <c r="F546" s="198"/>
      <c r="G546" s="197"/>
      <c r="H546" s="196"/>
      <c r="I546" s="188"/>
    </row>
    <row r="547" spans="1:9" ht="12.75">
      <c r="A547" s="185"/>
      <c r="B547" s="185"/>
      <c r="C547" s="185"/>
      <c r="E547" s="198"/>
      <c r="F547" s="198"/>
      <c r="G547" s="197"/>
      <c r="H547" s="196"/>
      <c r="I547" s="188"/>
    </row>
    <row r="548" spans="1:9" ht="12.75">
      <c r="A548" s="185"/>
      <c r="B548" s="185"/>
      <c r="C548" s="185"/>
      <c r="E548" s="198"/>
      <c r="F548" s="198"/>
      <c r="G548" s="197"/>
      <c r="H548" s="196"/>
      <c r="I548" s="188"/>
    </row>
    <row r="549" spans="1:9" ht="12.75">
      <c r="A549" s="185"/>
      <c r="B549" s="185"/>
      <c r="C549" s="185"/>
      <c r="E549" s="198"/>
      <c r="F549" s="198"/>
      <c r="G549" s="197"/>
      <c r="H549" s="196"/>
      <c r="I549" s="188"/>
    </row>
    <row r="550" spans="1:9" ht="12.75">
      <c r="A550" s="185"/>
      <c r="B550" s="185"/>
      <c r="C550" s="185"/>
      <c r="E550" s="198"/>
      <c r="F550" s="198"/>
      <c r="G550" s="197"/>
      <c r="H550" s="196"/>
      <c r="I550" s="188"/>
    </row>
    <row r="551" spans="1:9" ht="12.75">
      <c r="A551" s="185"/>
      <c r="B551" s="185"/>
      <c r="C551" s="185"/>
      <c r="E551" s="198"/>
      <c r="F551" s="198"/>
      <c r="G551" s="197"/>
      <c r="H551" s="196"/>
      <c r="I551" s="188"/>
    </row>
    <row r="552" spans="1:9" ht="12.75">
      <c r="A552" s="185"/>
      <c r="B552" s="185"/>
      <c r="C552" s="185"/>
      <c r="E552" s="198"/>
      <c r="F552" s="198"/>
      <c r="G552" s="197"/>
      <c r="H552" s="196"/>
      <c r="I552" s="188"/>
    </row>
    <row r="553" spans="1:9" ht="12.75">
      <c r="A553" s="185"/>
      <c r="B553" s="185"/>
      <c r="C553" s="185"/>
      <c r="E553" s="198"/>
      <c r="F553" s="198"/>
      <c r="G553" s="197"/>
      <c r="H553" s="196"/>
      <c r="I553" s="188"/>
    </row>
    <row r="554" spans="1:9" ht="12.75">
      <c r="A554" s="185"/>
      <c r="B554" s="185"/>
      <c r="C554" s="185"/>
      <c r="E554" s="198"/>
      <c r="F554" s="198"/>
      <c r="G554" s="197"/>
      <c r="H554" s="196"/>
      <c r="I554" s="188"/>
    </row>
    <row r="555" spans="1:9" ht="12.75">
      <c r="A555" s="185"/>
      <c r="B555" s="185"/>
      <c r="C555" s="185"/>
      <c r="E555" s="198"/>
      <c r="F555" s="198"/>
      <c r="G555" s="197"/>
      <c r="H555" s="196"/>
      <c r="I555" s="188"/>
    </row>
    <row r="556" spans="1:9" ht="12.75">
      <c r="A556" s="185"/>
      <c r="B556" s="185"/>
      <c r="C556" s="185"/>
      <c r="E556" s="198"/>
      <c r="F556" s="198"/>
      <c r="G556" s="197"/>
      <c r="H556" s="196"/>
      <c r="I556" s="188"/>
    </row>
    <row r="557" spans="1:9" ht="12.75">
      <c r="A557" s="185"/>
      <c r="B557" s="185"/>
      <c r="C557" s="185"/>
      <c r="E557" s="198"/>
      <c r="F557" s="198"/>
      <c r="G557" s="197"/>
      <c r="H557" s="196"/>
      <c r="I557" s="188"/>
    </row>
    <row r="558" spans="1:9" ht="12.75">
      <c r="A558" s="185"/>
      <c r="B558" s="185"/>
      <c r="C558" s="185"/>
      <c r="E558" s="198"/>
      <c r="F558" s="198"/>
      <c r="G558" s="197"/>
      <c r="H558" s="196"/>
      <c r="I558" s="188"/>
    </row>
    <row r="559" spans="1:9" ht="12.75">
      <c r="A559" s="185"/>
      <c r="B559" s="185"/>
      <c r="C559" s="185"/>
      <c r="E559" s="198"/>
      <c r="F559" s="198"/>
      <c r="G559" s="197"/>
      <c r="H559" s="196"/>
      <c r="I559" s="188"/>
    </row>
    <row r="560" spans="1:9" ht="12.75">
      <c r="A560" s="185"/>
      <c r="B560" s="185"/>
      <c r="C560" s="185"/>
      <c r="E560" s="198"/>
      <c r="F560" s="198"/>
      <c r="G560" s="197"/>
      <c r="H560" s="196"/>
      <c r="I560" s="188"/>
    </row>
    <row r="561" spans="1:9" ht="12.75">
      <c r="A561" s="185"/>
      <c r="B561" s="185"/>
      <c r="C561" s="185"/>
      <c r="E561" s="198"/>
      <c r="F561" s="198"/>
      <c r="G561" s="197"/>
      <c r="H561" s="196"/>
      <c r="I561" s="188"/>
    </row>
    <row r="562" spans="1:9" ht="12.75">
      <c r="A562" s="185"/>
      <c r="B562" s="185"/>
      <c r="C562" s="185"/>
      <c r="E562" s="198"/>
      <c r="F562" s="198"/>
      <c r="G562" s="197"/>
      <c r="H562" s="196"/>
      <c r="I562" s="188"/>
    </row>
    <row r="563" spans="1:9" ht="12.75">
      <c r="A563" s="185"/>
      <c r="B563" s="185"/>
      <c r="C563" s="185"/>
      <c r="E563" s="198"/>
      <c r="F563" s="198"/>
      <c r="G563" s="197"/>
      <c r="H563" s="196"/>
      <c r="I563" s="188"/>
    </row>
    <row r="564" spans="1:9" ht="12.75">
      <c r="A564" s="185"/>
      <c r="B564" s="185"/>
      <c r="C564" s="185"/>
      <c r="E564" s="198"/>
      <c r="F564" s="198"/>
      <c r="G564" s="197"/>
      <c r="H564" s="196"/>
      <c r="I564" s="188"/>
    </row>
    <row r="565" spans="1:9" ht="12.75">
      <c r="A565" s="185"/>
      <c r="B565" s="185"/>
      <c r="C565" s="185"/>
      <c r="E565" s="198"/>
      <c r="F565" s="198"/>
      <c r="G565" s="197"/>
      <c r="H565" s="196"/>
      <c r="I565" s="188"/>
    </row>
    <row r="566" spans="1:9" ht="12.75">
      <c r="A566" s="185"/>
      <c r="B566" s="185"/>
      <c r="C566" s="185"/>
      <c r="E566" s="198"/>
      <c r="F566" s="198"/>
      <c r="G566" s="197"/>
      <c r="H566" s="196"/>
      <c r="I566" s="188"/>
    </row>
    <row r="567" spans="1:9" ht="12.75">
      <c r="A567" s="185"/>
      <c r="B567" s="185"/>
      <c r="C567" s="185"/>
      <c r="E567" s="198"/>
      <c r="F567" s="198"/>
      <c r="G567" s="197"/>
      <c r="H567" s="196"/>
      <c r="I567" s="188"/>
    </row>
    <row r="568" spans="1:9" ht="12.75">
      <c r="A568" s="185"/>
      <c r="B568" s="185"/>
      <c r="C568" s="185"/>
      <c r="E568" s="198"/>
      <c r="F568" s="198"/>
      <c r="G568" s="197"/>
      <c r="H568" s="196"/>
      <c r="I568" s="188"/>
    </row>
    <row r="569" spans="1:9" ht="12.75">
      <c r="A569" s="185"/>
      <c r="B569" s="185"/>
      <c r="C569" s="185"/>
      <c r="E569" s="198"/>
      <c r="F569" s="198"/>
      <c r="G569" s="197"/>
      <c r="H569" s="196"/>
      <c r="I569" s="188"/>
    </row>
    <row r="570" spans="1:9" ht="12.75">
      <c r="A570" s="185"/>
      <c r="B570" s="185"/>
      <c r="C570" s="185"/>
      <c r="E570" s="198"/>
      <c r="F570" s="198"/>
      <c r="G570" s="197"/>
      <c r="H570" s="196"/>
      <c r="I570" s="188"/>
    </row>
    <row r="571" spans="1:9" ht="12.75">
      <c r="A571" s="185"/>
      <c r="B571" s="185"/>
      <c r="C571" s="185"/>
      <c r="E571" s="198"/>
      <c r="F571" s="198"/>
      <c r="G571" s="197"/>
      <c r="H571" s="196"/>
      <c r="I571" s="188"/>
    </row>
    <row r="572" spans="1:9" ht="12.75">
      <c r="A572" s="185"/>
      <c r="B572" s="185"/>
      <c r="C572" s="185"/>
      <c r="E572" s="198"/>
      <c r="F572" s="198"/>
      <c r="G572" s="197"/>
      <c r="H572" s="196"/>
      <c r="I572" s="188"/>
    </row>
    <row r="573" spans="1:9" ht="12.75">
      <c r="A573" s="185"/>
      <c r="B573" s="185"/>
      <c r="C573" s="185"/>
      <c r="E573" s="198"/>
      <c r="F573" s="198"/>
      <c r="G573" s="197"/>
      <c r="H573" s="196"/>
      <c r="I573" s="188"/>
    </row>
    <row r="574" spans="1:9" ht="12.75">
      <c r="A574" s="185"/>
      <c r="B574" s="185"/>
      <c r="C574" s="185"/>
      <c r="E574" s="198"/>
      <c r="F574" s="198"/>
      <c r="G574" s="197"/>
      <c r="H574" s="196"/>
      <c r="I574" s="188"/>
    </row>
    <row r="575" spans="1:9" ht="12.75">
      <c r="A575" s="185"/>
      <c r="B575" s="185"/>
      <c r="C575" s="185"/>
      <c r="E575" s="198"/>
      <c r="F575" s="198"/>
      <c r="G575" s="197"/>
      <c r="H575" s="196"/>
      <c r="I575" s="188"/>
    </row>
    <row r="576" spans="1:9" ht="12.75">
      <c r="A576" s="185"/>
      <c r="B576" s="185"/>
      <c r="C576" s="185"/>
      <c r="E576" s="198"/>
      <c r="F576" s="198"/>
      <c r="G576" s="197"/>
      <c r="H576" s="196"/>
      <c r="I576" s="188"/>
    </row>
    <row r="577" spans="1:9" ht="12.75">
      <c r="A577" s="185"/>
      <c r="B577" s="185"/>
      <c r="C577" s="185"/>
      <c r="E577" s="198"/>
      <c r="F577" s="198"/>
      <c r="G577" s="197"/>
      <c r="H577" s="196"/>
      <c r="I577" s="188"/>
    </row>
    <row r="578" spans="1:9" ht="12.75">
      <c r="A578" s="185"/>
      <c r="B578" s="185"/>
      <c r="C578" s="185"/>
      <c r="E578" s="198"/>
      <c r="F578" s="198"/>
      <c r="G578" s="197"/>
      <c r="H578" s="196"/>
      <c r="I578" s="188"/>
    </row>
    <row r="579" spans="1:9" ht="12.75">
      <c r="A579" s="185"/>
      <c r="B579" s="185"/>
      <c r="C579" s="185"/>
      <c r="E579" s="198"/>
      <c r="F579" s="198"/>
      <c r="G579" s="197"/>
      <c r="H579" s="196"/>
      <c r="I579" s="188"/>
    </row>
    <row r="580" spans="1:9" ht="12.75">
      <c r="A580" s="185"/>
      <c r="B580" s="185"/>
      <c r="C580" s="185"/>
      <c r="E580" s="198"/>
      <c r="F580" s="198"/>
      <c r="G580" s="197"/>
      <c r="H580" s="196"/>
      <c r="I580" s="188"/>
    </row>
    <row r="581" spans="1:9" ht="12.75">
      <c r="A581" s="185"/>
      <c r="B581" s="185"/>
      <c r="C581" s="185"/>
      <c r="E581" s="198"/>
      <c r="F581" s="198"/>
      <c r="G581" s="197"/>
      <c r="H581" s="196"/>
      <c r="I581" s="188"/>
    </row>
    <row r="582" spans="1:9" ht="12.75">
      <c r="A582" s="185"/>
      <c r="B582" s="185"/>
      <c r="C582" s="185"/>
      <c r="E582" s="198"/>
      <c r="F582" s="198"/>
      <c r="G582" s="197"/>
      <c r="H582" s="196"/>
      <c r="I582" s="188"/>
    </row>
    <row r="583" spans="1:9" ht="12.75">
      <c r="A583" s="185"/>
      <c r="B583" s="185"/>
      <c r="C583" s="185"/>
      <c r="E583" s="198"/>
      <c r="F583" s="198"/>
      <c r="G583" s="197"/>
      <c r="H583" s="196"/>
      <c r="I583" s="188"/>
    </row>
    <row r="584" spans="1:9" ht="12.75">
      <c r="A584" s="185"/>
      <c r="B584" s="185"/>
      <c r="C584" s="185"/>
      <c r="E584" s="198"/>
      <c r="F584" s="198"/>
      <c r="G584" s="197"/>
      <c r="H584" s="196"/>
      <c r="I584" s="188"/>
    </row>
    <row r="585" spans="1:9" ht="12.75">
      <c r="A585" s="185"/>
      <c r="B585" s="185"/>
      <c r="C585" s="185"/>
      <c r="E585" s="198"/>
      <c r="F585" s="198"/>
      <c r="G585" s="197"/>
      <c r="H585" s="196"/>
      <c r="I585" s="188"/>
    </row>
    <row r="586" spans="1:9" ht="12.75">
      <c r="A586" s="185"/>
      <c r="B586" s="185"/>
      <c r="C586" s="185"/>
      <c r="E586" s="198"/>
      <c r="F586" s="198"/>
      <c r="G586" s="197"/>
      <c r="H586" s="196"/>
      <c r="I586" s="188"/>
    </row>
    <row r="587" spans="1:9" ht="12.75">
      <c r="A587" s="185"/>
      <c r="B587" s="185"/>
      <c r="C587" s="185"/>
      <c r="E587" s="198"/>
      <c r="F587" s="198"/>
      <c r="G587" s="197"/>
      <c r="H587" s="196"/>
      <c r="I587" s="188"/>
    </row>
    <row r="588" spans="1:9" ht="12.75">
      <c r="A588" s="185"/>
      <c r="B588" s="185"/>
      <c r="C588" s="185"/>
      <c r="E588" s="198"/>
      <c r="F588" s="198"/>
      <c r="G588" s="197"/>
      <c r="H588" s="196"/>
      <c r="I588" s="188"/>
    </row>
    <row r="589" spans="1:9" ht="12.75">
      <c r="A589" s="185"/>
      <c r="B589" s="185"/>
      <c r="C589" s="185"/>
      <c r="E589" s="198"/>
      <c r="F589" s="198"/>
      <c r="G589" s="197"/>
      <c r="H589" s="196"/>
      <c r="I589" s="188"/>
    </row>
    <row r="590" spans="1:9" ht="12.75">
      <c r="A590" s="185"/>
      <c r="B590" s="185"/>
      <c r="C590" s="185"/>
      <c r="E590" s="198"/>
      <c r="F590" s="198"/>
      <c r="G590" s="197"/>
      <c r="H590" s="196"/>
      <c r="I590" s="188"/>
    </row>
    <row r="591" spans="1:9" ht="12.75">
      <c r="A591" s="185"/>
      <c r="B591" s="185"/>
      <c r="C591" s="185"/>
      <c r="E591" s="198"/>
      <c r="F591" s="198"/>
      <c r="G591" s="197"/>
      <c r="H591" s="196"/>
      <c r="I591" s="188"/>
    </row>
    <row r="592" spans="1:9" ht="12.75">
      <c r="A592" s="185"/>
      <c r="B592" s="185"/>
      <c r="C592" s="185"/>
      <c r="E592" s="198"/>
      <c r="F592" s="198"/>
      <c r="G592" s="197"/>
      <c r="H592" s="196"/>
      <c r="I592" s="188"/>
    </row>
    <row r="593" spans="1:9" ht="12.75">
      <c r="A593" s="185"/>
      <c r="B593" s="185"/>
      <c r="C593" s="185"/>
      <c r="E593" s="198"/>
      <c r="F593" s="198"/>
      <c r="G593" s="197"/>
      <c r="H593" s="196"/>
      <c r="I593" s="188"/>
    </row>
    <row r="594" spans="1:9" ht="12.75">
      <c r="A594" s="185"/>
      <c r="B594" s="185"/>
      <c r="C594" s="185"/>
      <c r="E594" s="198"/>
      <c r="F594" s="198"/>
      <c r="G594" s="197"/>
      <c r="H594" s="196"/>
      <c r="I594" s="188"/>
    </row>
    <row r="595" spans="1:9" ht="12.75">
      <c r="A595" s="185"/>
      <c r="B595" s="185"/>
      <c r="C595" s="185"/>
      <c r="E595" s="198"/>
      <c r="F595" s="198"/>
      <c r="G595" s="197"/>
      <c r="H595" s="196"/>
      <c r="I595" s="188"/>
    </row>
    <row r="596" spans="1:9" ht="12.75">
      <c r="A596" s="185"/>
      <c r="B596" s="185"/>
      <c r="C596" s="185"/>
      <c r="E596" s="198"/>
      <c r="F596" s="198"/>
      <c r="G596" s="197"/>
      <c r="H596" s="196"/>
      <c r="I596" s="188"/>
    </row>
    <row r="597" spans="1:9" ht="12.75">
      <c r="A597" s="185"/>
      <c r="B597" s="185"/>
      <c r="C597" s="185"/>
      <c r="E597" s="198"/>
      <c r="F597" s="198"/>
      <c r="G597" s="197"/>
      <c r="H597" s="196"/>
      <c r="I597" s="188"/>
    </row>
    <row r="598" spans="1:9" ht="12.75">
      <c r="A598" s="185"/>
      <c r="B598" s="185"/>
      <c r="C598" s="185"/>
      <c r="E598" s="198"/>
      <c r="F598" s="198"/>
      <c r="G598" s="197"/>
      <c r="H598" s="196"/>
      <c r="I598" s="188"/>
    </row>
    <row r="599" spans="1:9" ht="12.75">
      <c r="A599" s="185"/>
      <c r="B599" s="185"/>
      <c r="C599" s="185"/>
      <c r="E599" s="198"/>
      <c r="F599" s="198"/>
      <c r="G599" s="197"/>
      <c r="H599" s="196"/>
      <c r="I599" s="188"/>
    </row>
    <row r="600" spans="1:9" ht="12.75">
      <c r="A600" s="185"/>
      <c r="B600" s="185"/>
      <c r="C600" s="185"/>
      <c r="E600" s="198"/>
      <c r="F600" s="198"/>
      <c r="G600" s="197"/>
      <c r="H600" s="196"/>
      <c r="I600" s="188"/>
    </row>
    <row r="601" spans="1:9" ht="12.75">
      <c r="A601" s="185"/>
      <c r="B601" s="185"/>
      <c r="C601" s="185"/>
      <c r="E601" s="198"/>
      <c r="F601" s="198"/>
      <c r="G601" s="197"/>
      <c r="H601" s="196"/>
      <c r="I601" s="188"/>
    </row>
    <row r="602" spans="1:9" ht="12.75">
      <c r="A602" s="185"/>
      <c r="B602" s="185"/>
      <c r="C602" s="185"/>
      <c r="E602" s="198"/>
      <c r="F602" s="198"/>
      <c r="G602" s="197"/>
      <c r="H602" s="196"/>
      <c r="I602" s="188"/>
    </row>
    <row r="603" spans="1:9" ht="12.75">
      <c r="A603" s="185"/>
      <c r="B603" s="185"/>
      <c r="C603" s="185"/>
      <c r="E603" s="198"/>
      <c r="F603" s="198"/>
      <c r="G603" s="197"/>
      <c r="H603" s="196"/>
      <c r="I603" s="188"/>
    </row>
    <row r="604" spans="1:9" ht="12.75">
      <c r="A604" s="185"/>
      <c r="B604" s="185"/>
      <c r="C604" s="185"/>
      <c r="E604" s="198"/>
      <c r="F604" s="198"/>
      <c r="G604" s="197"/>
      <c r="H604" s="196"/>
      <c r="I604" s="188"/>
    </row>
    <row r="605" spans="1:9" ht="12.75">
      <c r="A605" s="185"/>
      <c r="B605" s="185"/>
      <c r="C605" s="185"/>
      <c r="E605" s="198"/>
      <c r="F605" s="198"/>
      <c r="G605" s="197"/>
      <c r="H605" s="196"/>
      <c r="I605" s="188"/>
    </row>
    <row r="606" spans="1:9" ht="12.75">
      <c r="A606" s="185"/>
      <c r="B606" s="185"/>
      <c r="C606" s="185"/>
      <c r="E606" s="198"/>
      <c r="F606" s="198"/>
      <c r="G606" s="197"/>
      <c r="H606" s="196"/>
      <c r="I606" s="188"/>
    </row>
    <row r="607" spans="1:9" ht="12.75">
      <c r="A607" s="185"/>
      <c r="B607" s="185"/>
      <c r="C607" s="185"/>
      <c r="E607" s="198"/>
      <c r="F607" s="198"/>
      <c r="G607" s="197"/>
      <c r="H607" s="196"/>
      <c r="I607" s="188"/>
    </row>
    <row r="608" spans="1:9" ht="12.75">
      <c r="A608" s="185"/>
      <c r="B608" s="185"/>
      <c r="C608" s="185"/>
      <c r="E608" s="198"/>
      <c r="F608" s="198"/>
      <c r="G608" s="197"/>
      <c r="H608" s="196"/>
      <c r="I608" s="188"/>
    </row>
    <row r="609" spans="1:9" ht="12.75">
      <c r="A609" s="185"/>
      <c r="B609" s="185"/>
      <c r="C609" s="185"/>
      <c r="E609" s="198"/>
      <c r="F609" s="198"/>
      <c r="G609" s="197"/>
      <c r="H609" s="196"/>
      <c r="I609" s="188"/>
    </row>
    <row r="610" spans="1:9" ht="12.75">
      <c r="A610" s="185"/>
      <c r="B610" s="185"/>
      <c r="C610" s="185"/>
      <c r="E610" s="198"/>
      <c r="F610" s="198"/>
      <c r="G610" s="197"/>
      <c r="H610" s="196"/>
      <c r="I610" s="188"/>
    </row>
    <row r="611" spans="1:9" ht="12.75">
      <c r="A611" s="185"/>
      <c r="B611" s="185"/>
      <c r="C611" s="185"/>
      <c r="E611" s="198"/>
      <c r="F611" s="198"/>
      <c r="G611" s="197"/>
      <c r="H611" s="196"/>
      <c r="I611" s="188"/>
    </row>
    <row r="612" spans="1:9" ht="12.75">
      <c r="A612" s="185"/>
      <c r="B612" s="185"/>
      <c r="C612" s="185"/>
      <c r="E612" s="198"/>
      <c r="F612" s="198"/>
      <c r="G612" s="197"/>
      <c r="H612" s="196"/>
      <c r="I612" s="188"/>
    </row>
    <row r="613" spans="1:9" ht="12.75">
      <c r="A613" s="185"/>
      <c r="B613" s="185"/>
      <c r="C613" s="185"/>
      <c r="E613" s="198"/>
      <c r="F613" s="198"/>
      <c r="G613" s="197"/>
      <c r="H613" s="196"/>
      <c r="I613" s="188"/>
    </row>
    <row r="614" spans="1:9" ht="12.75">
      <c r="A614" s="185"/>
      <c r="B614" s="185"/>
      <c r="C614" s="185"/>
      <c r="E614" s="198"/>
      <c r="F614" s="198"/>
      <c r="G614" s="197"/>
      <c r="H614" s="196"/>
      <c r="I614" s="188"/>
    </row>
    <row r="615" spans="1:9" ht="12.75">
      <c r="A615" s="185"/>
      <c r="B615" s="185"/>
      <c r="C615" s="185"/>
      <c r="E615" s="198"/>
      <c r="F615" s="198"/>
      <c r="G615" s="197"/>
      <c r="H615" s="196"/>
      <c r="I615" s="188"/>
    </row>
    <row r="616" spans="1:9" ht="12.75">
      <c r="A616" s="185"/>
      <c r="B616" s="185"/>
      <c r="C616" s="185"/>
      <c r="E616" s="198"/>
      <c r="F616" s="198"/>
      <c r="G616" s="197"/>
      <c r="H616" s="196"/>
      <c r="I616" s="188"/>
    </row>
    <row r="617" spans="1:9" ht="12.75">
      <c r="A617" s="185"/>
      <c r="B617" s="185"/>
      <c r="C617" s="185"/>
      <c r="E617" s="198"/>
      <c r="F617" s="198"/>
      <c r="G617" s="197"/>
      <c r="H617" s="196"/>
      <c r="I617" s="188"/>
    </row>
    <row r="618" spans="1:9" ht="12.75">
      <c r="A618" s="185"/>
      <c r="B618" s="185"/>
      <c r="C618" s="185"/>
      <c r="E618" s="198"/>
      <c r="F618" s="198"/>
      <c r="G618" s="197"/>
      <c r="H618" s="196"/>
      <c r="I618" s="188"/>
    </row>
    <row r="619" spans="1:9" ht="12.75">
      <c r="A619" s="185"/>
      <c r="B619" s="185"/>
      <c r="C619" s="185"/>
      <c r="E619" s="198"/>
      <c r="F619" s="198"/>
      <c r="G619" s="197"/>
      <c r="H619" s="196"/>
      <c r="I619" s="188"/>
    </row>
    <row r="620" spans="1:9" ht="12.75">
      <c r="A620" s="185"/>
      <c r="B620" s="185"/>
      <c r="C620" s="185"/>
      <c r="E620" s="198"/>
      <c r="F620" s="198"/>
      <c r="G620" s="197"/>
      <c r="H620" s="196"/>
      <c r="I620" s="188"/>
    </row>
    <row r="621" spans="1:9" ht="12.75">
      <c r="A621" s="185"/>
      <c r="B621" s="185"/>
      <c r="C621" s="185"/>
      <c r="E621" s="198"/>
      <c r="F621" s="198"/>
      <c r="G621" s="197"/>
      <c r="H621" s="196"/>
      <c r="I621" s="188"/>
    </row>
    <row r="622" spans="1:9" ht="12.75">
      <c r="A622" s="185"/>
      <c r="B622" s="185"/>
      <c r="C622" s="185"/>
      <c r="E622" s="198"/>
      <c r="F622" s="198"/>
      <c r="G622" s="197"/>
      <c r="H622" s="196"/>
      <c r="I622" s="188"/>
    </row>
    <row r="623" spans="1:9" ht="12.75">
      <c r="A623" s="185"/>
      <c r="B623" s="185"/>
      <c r="C623" s="185"/>
      <c r="E623" s="198"/>
      <c r="F623" s="198"/>
      <c r="G623" s="197"/>
      <c r="H623" s="196"/>
      <c r="I623" s="188"/>
    </row>
    <row r="624" spans="1:9" ht="12.75">
      <c r="A624" s="185"/>
      <c r="B624" s="185"/>
      <c r="C624" s="185"/>
      <c r="E624" s="198"/>
      <c r="F624" s="198"/>
      <c r="G624" s="197"/>
      <c r="H624" s="196"/>
      <c r="I624" s="188"/>
    </row>
    <row r="625" spans="1:9" ht="12.75">
      <c r="A625" s="185"/>
      <c r="B625" s="185"/>
      <c r="C625" s="185"/>
      <c r="E625" s="198"/>
      <c r="F625" s="198"/>
      <c r="G625" s="197"/>
      <c r="H625" s="196"/>
      <c r="I625" s="188"/>
    </row>
    <row r="626" spans="1:9" ht="12.75">
      <c r="A626" s="185"/>
      <c r="B626" s="185"/>
      <c r="C626" s="185"/>
      <c r="E626" s="198"/>
      <c r="F626" s="198"/>
      <c r="G626" s="197"/>
      <c r="H626" s="196"/>
      <c r="I626" s="188"/>
    </row>
    <row r="627" spans="1:9" ht="12.75">
      <c r="A627" s="185"/>
      <c r="B627" s="185"/>
      <c r="C627" s="185"/>
      <c r="E627" s="198"/>
      <c r="F627" s="198"/>
      <c r="G627" s="197"/>
      <c r="H627" s="196"/>
      <c r="I627" s="188"/>
    </row>
    <row r="628" spans="1:9" ht="12.75">
      <c r="A628" s="185"/>
      <c r="B628" s="185"/>
      <c r="C628" s="185"/>
      <c r="E628" s="198"/>
      <c r="F628" s="198"/>
      <c r="G628" s="197"/>
      <c r="H628" s="196"/>
      <c r="I628" s="188"/>
    </row>
    <row r="629" spans="1:9" ht="12.75">
      <c r="A629" s="185"/>
      <c r="B629" s="185"/>
      <c r="C629" s="185"/>
      <c r="E629" s="198"/>
      <c r="F629" s="198"/>
      <c r="G629" s="197"/>
      <c r="H629" s="196"/>
      <c r="I629" s="188"/>
    </row>
    <row r="630" spans="1:9" ht="12.75">
      <c r="A630" s="185"/>
      <c r="B630" s="185"/>
      <c r="C630" s="185"/>
      <c r="E630" s="198"/>
      <c r="F630" s="198"/>
      <c r="G630" s="197"/>
      <c r="H630" s="196"/>
      <c r="I630" s="188"/>
    </row>
    <row r="631" spans="1:9" ht="12.75">
      <c r="A631" s="185"/>
      <c r="B631" s="185"/>
      <c r="C631" s="185"/>
      <c r="E631" s="198"/>
      <c r="F631" s="198"/>
      <c r="G631" s="197"/>
      <c r="H631" s="196"/>
      <c r="I631" s="188"/>
    </row>
    <row r="632" spans="1:9" ht="12.75">
      <c r="A632" s="185"/>
      <c r="B632" s="185"/>
      <c r="C632" s="185"/>
      <c r="E632" s="198"/>
      <c r="F632" s="198"/>
      <c r="G632" s="197"/>
      <c r="H632" s="196"/>
      <c r="I632" s="188"/>
    </row>
    <row r="633" spans="1:9" ht="12.75">
      <c r="A633" s="185"/>
      <c r="B633" s="185"/>
      <c r="C633" s="185"/>
      <c r="E633" s="198"/>
      <c r="F633" s="198"/>
      <c r="G633" s="197"/>
      <c r="H633" s="196"/>
      <c r="I633" s="188"/>
    </row>
    <row r="634" spans="1:9" ht="12.75">
      <c r="A634" s="185"/>
      <c r="B634" s="185"/>
      <c r="C634" s="185"/>
      <c r="E634" s="198"/>
      <c r="F634" s="198"/>
      <c r="G634" s="197"/>
      <c r="H634" s="196"/>
      <c r="I634" s="188"/>
    </row>
    <row r="635" spans="1:9" ht="12.75">
      <c r="A635" s="185"/>
      <c r="B635" s="185"/>
      <c r="C635" s="185"/>
      <c r="E635" s="198"/>
      <c r="F635" s="198"/>
      <c r="G635" s="197"/>
      <c r="H635" s="196"/>
      <c r="I635" s="188"/>
    </row>
    <row r="636" spans="1:9" ht="12.75">
      <c r="A636" s="185"/>
      <c r="B636" s="185"/>
      <c r="C636" s="185"/>
      <c r="E636" s="198"/>
      <c r="F636" s="198"/>
      <c r="G636" s="197"/>
      <c r="H636" s="196"/>
      <c r="I636" s="188"/>
    </row>
    <row r="637" spans="1:9" ht="12.75">
      <c r="A637" s="185"/>
      <c r="B637" s="185"/>
      <c r="C637" s="185"/>
      <c r="E637" s="198"/>
      <c r="F637" s="198"/>
      <c r="G637" s="197"/>
      <c r="H637" s="196"/>
      <c r="I637" s="188"/>
    </row>
    <row r="638" spans="1:9" ht="12.75">
      <c r="A638" s="185"/>
      <c r="B638" s="185"/>
      <c r="C638" s="185"/>
      <c r="E638" s="198"/>
      <c r="F638" s="198"/>
      <c r="G638" s="197"/>
      <c r="H638" s="196"/>
      <c r="I638" s="188"/>
    </row>
    <row r="639" spans="1:9" ht="12.75">
      <c r="A639" s="185"/>
      <c r="B639" s="185"/>
      <c r="C639" s="185"/>
      <c r="E639" s="198"/>
      <c r="F639" s="198"/>
      <c r="G639" s="197"/>
      <c r="H639" s="196"/>
      <c r="I639" s="188"/>
    </row>
    <row r="640" spans="1:9" ht="12.75">
      <c r="A640" s="185"/>
      <c r="B640" s="185"/>
      <c r="C640" s="185"/>
      <c r="E640" s="198"/>
      <c r="F640" s="198"/>
      <c r="G640" s="197"/>
      <c r="H640" s="196"/>
      <c r="I640" s="188"/>
    </row>
    <row r="641" spans="1:9" ht="12.75">
      <c r="A641" s="185"/>
      <c r="B641" s="185"/>
      <c r="C641" s="185"/>
      <c r="E641" s="198"/>
      <c r="F641" s="198"/>
      <c r="G641" s="197"/>
      <c r="H641" s="196"/>
      <c r="I641" s="188"/>
    </row>
    <row r="642" spans="1:9" ht="12.75">
      <c r="A642" s="185"/>
      <c r="B642" s="185"/>
      <c r="C642" s="185"/>
      <c r="E642" s="198"/>
      <c r="F642" s="198"/>
      <c r="G642" s="197"/>
      <c r="H642" s="196"/>
      <c r="I642" s="188"/>
    </row>
    <row r="643" spans="1:9" ht="12.75">
      <c r="A643" s="185"/>
      <c r="B643" s="185"/>
      <c r="C643" s="185"/>
      <c r="E643" s="198"/>
      <c r="F643" s="198"/>
      <c r="G643" s="197"/>
      <c r="H643" s="196"/>
      <c r="I643" s="188"/>
    </row>
    <row r="644" spans="1:9" ht="12.75">
      <c r="A644" s="185"/>
      <c r="B644" s="185"/>
      <c r="C644" s="185"/>
      <c r="E644" s="198"/>
      <c r="F644" s="198"/>
      <c r="G644" s="197"/>
      <c r="H644" s="196"/>
      <c r="I644" s="188"/>
    </row>
    <row r="645" spans="1:9" ht="12.75">
      <c r="A645" s="185"/>
      <c r="B645" s="185"/>
      <c r="C645" s="185"/>
      <c r="E645" s="198"/>
      <c r="F645" s="198"/>
      <c r="G645" s="197"/>
      <c r="H645" s="196"/>
      <c r="I645" s="188"/>
    </row>
    <row r="646" spans="1:9" ht="12.75">
      <c r="A646" s="185"/>
      <c r="B646" s="185"/>
      <c r="C646" s="185"/>
      <c r="E646" s="198"/>
      <c r="F646" s="198"/>
      <c r="G646" s="197"/>
      <c r="H646" s="196"/>
      <c r="I646" s="188"/>
    </row>
    <row r="647" spans="1:9" ht="12.75">
      <c r="A647" s="185"/>
      <c r="B647" s="185"/>
      <c r="C647" s="185"/>
      <c r="E647" s="198"/>
      <c r="F647" s="198"/>
      <c r="G647" s="197"/>
      <c r="H647" s="196"/>
      <c r="I647" s="188"/>
    </row>
    <row r="648" spans="1:9" ht="12.75">
      <c r="A648" s="185"/>
      <c r="B648" s="185"/>
      <c r="C648" s="185"/>
      <c r="E648" s="198"/>
      <c r="F648" s="198"/>
      <c r="G648" s="197"/>
      <c r="H648" s="196"/>
      <c r="I648" s="188"/>
    </row>
    <row r="649" spans="1:9" ht="12.75">
      <c r="A649" s="185"/>
      <c r="B649" s="185"/>
      <c r="C649" s="185"/>
      <c r="E649" s="198"/>
      <c r="F649" s="198"/>
      <c r="G649" s="197"/>
      <c r="H649" s="196"/>
      <c r="I649" s="188"/>
    </row>
    <row r="650" spans="1:9" ht="12.75">
      <c r="A650" s="185"/>
      <c r="B650" s="185"/>
      <c r="C650" s="185"/>
      <c r="E650" s="198"/>
      <c r="F650" s="198"/>
      <c r="G650" s="197"/>
      <c r="H650" s="196"/>
      <c r="I650" s="188"/>
    </row>
    <row r="651" spans="1:9" ht="12.75">
      <c r="A651" s="185"/>
      <c r="B651" s="185"/>
      <c r="C651" s="185"/>
      <c r="E651" s="198"/>
      <c r="F651" s="198"/>
      <c r="G651" s="197"/>
      <c r="H651" s="196"/>
      <c r="I651" s="188"/>
    </row>
    <row r="652" spans="1:9" ht="12.75">
      <c r="A652" s="185"/>
      <c r="B652" s="185"/>
      <c r="C652" s="185"/>
      <c r="E652" s="198"/>
      <c r="F652" s="198"/>
      <c r="G652" s="197"/>
      <c r="H652" s="196"/>
      <c r="I652" s="188"/>
    </row>
    <row r="653" spans="1:9" ht="12.75">
      <c r="A653" s="185"/>
      <c r="B653" s="185"/>
      <c r="C653" s="185"/>
      <c r="E653" s="198"/>
      <c r="F653" s="198"/>
      <c r="G653" s="197"/>
      <c r="H653" s="196"/>
      <c r="I653" s="188"/>
    </row>
    <row r="654" spans="1:9" ht="12.75">
      <c r="A654" s="185"/>
      <c r="B654" s="185"/>
      <c r="C654" s="185"/>
      <c r="E654" s="198"/>
      <c r="F654" s="198"/>
      <c r="G654" s="197"/>
      <c r="H654" s="196"/>
      <c r="I654" s="188"/>
    </row>
    <row r="655" spans="1:9" ht="12.75">
      <c r="A655" s="185"/>
      <c r="B655" s="185"/>
      <c r="C655" s="185"/>
      <c r="E655" s="198"/>
      <c r="F655" s="198"/>
      <c r="G655" s="197"/>
      <c r="H655" s="196"/>
      <c r="I655" s="188"/>
    </row>
    <row r="656" spans="1:9" ht="12.75">
      <c r="A656" s="185"/>
      <c r="B656" s="185"/>
      <c r="C656" s="185"/>
      <c r="E656" s="198"/>
      <c r="F656" s="198"/>
      <c r="G656" s="197"/>
      <c r="H656" s="196"/>
      <c r="I656" s="188"/>
    </row>
    <row r="657" spans="1:9" ht="12.75">
      <c r="A657" s="185"/>
      <c r="B657" s="185"/>
      <c r="C657" s="185"/>
      <c r="E657" s="198"/>
      <c r="F657" s="198"/>
      <c r="G657" s="197"/>
      <c r="H657" s="196"/>
      <c r="I657" s="188"/>
    </row>
    <row r="658" spans="1:9" ht="12.75">
      <c r="A658" s="185"/>
      <c r="B658" s="185"/>
      <c r="C658" s="185"/>
      <c r="E658" s="198"/>
      <c r="F658" s="198"/>
      <c r="G658" s="197"/>
      <c r="H658" s="196"/>
      <c r="I658" s="188"/>
    </row>
    <row r="659" spans="1:9" ht="12.75">
      <c r="A659" s="185"/>
      <c r="B659" s="185"/>
      <c r="C659" s="185"/>
      <c r="E659" s="198"/>
      <c r="F659" s="198"/>
      <c r="G659" s="197"/>
      <c r="H659" s="196"/>
      <c r="I659" s="188"/>
    </row>
    <row r="660" spans="1:9" ht="12.75">
      <c r="A660" s="185"/>
      <c r="B660" s="185"/>
      <c r="C660" s="185"/>
      <c r="E660" s="198"/>
      <c r="F660" s="198"/>
      <c r="G660" s="197"/>
      <c r="H660" s="196"/>
      <c r="I660" s="188"/>
    </row>
    <row r="661" spans="1:9" ht="12.75">
      <c r="A661" s="185"/>
      <c r="B661" s="185"/>
      <c r="C661" s="185"/>
      <c r="E661" s="198"/>
      <c r="F661" s="198"/>
      <c r="G661" s="197"/>
      <c r="H661" s="196"/>
      <c r="I661" s="188"/>
    </row>
    <row r="662" spans="1:9" ht="12.75">
      <c r="A662" s="185"/>
      <c r="B662" s="185"/>
      <c r="C662" s="185"/>
      <c r="E662" s="198"/>
      <c r="F662" s="198"/>
      <c r="G662" s="197"/>
      <c r="H662" s="196"/>
      <c r="I662" s="188"/>
    </row>
    <row r="663" spans="1:9" ht="12.75">
      <c r="A663" s="185"/>
      <c r="B663" s="185"/>
      <c r="C663" s="185"/>
      <c r="E663" s="198"/>
      <c r="F663" s="198"/>
      <c r="G663" s="197"/>
      <c r="H663" s="196"/>
      <c r="I663" s="188"/>
    </row>
    <row r="664" spans="1:9" ht="12.75">
      <c r="A664" s="185"/>
      <c r="B664" s="185"/>
      <c r="C664" s="185"/>
      <c r="E664" s="198"/>
      <c r="F664" s="198"/>
      <c r="G664" s="197"/>
      <c r="H664" s="196"/>
      <c r="I664" s="188"/>
    </row>
    <row r="665" spans="1:9" ht="12.75">
      <c r="A665" s="185"/>
      <c r="B665" s="185"/>
      <c r="C665" s="185"/>
      <c r="E665" s="198"/>
      <c r="F665" s="198"/>
      <c r="G665" s="197"/>
      <c r="H665" s="196"/>
      <c r="I665" s="188"/>
    </row>
    <row r="666" spans="1:9" ht="12.75">
      <c r="A666" s="185"/>
      <c r="B666" s="185"/>
      <c r="C666" s="185"/>
      <c r="E666" s="198"/>
      <c r="F666" s="198"/>
      <c r="G666" s="197"/>
      <c r="H666" s="196"/>
      <c r="I666" s="188"/>
    </row>
    <row r="667" spans="1:9" ht="12.75">
      <c r="A667" s="185"/>
      <c r="B667" s="185"/>
      <c r="C667" s="185"/>
      <c r="E667" s="198"/>
      <c r="F667" s="198"/>
      <c r="G667" s="197"/>
      <c r="H667" s="196"/>
      <c r="I667" s="188"/>
    </row>
    <row r="668" spans="1:9" ht="12.75">
      <c r="A668" s="185"/>
      <c r="B668" s="185"/>
      <c r="C668" s="185"/>
      <c r="E668" s="198"/>
      <c r="F668" s="198"/>
      <c r="G668" s="197"/>
      <c r="H668" s="196"/>
      <c r="I668" s="188"/>
    </row>
    <row r="669" spans="1:9" ht="12.75">
      <c r="A669" s="185"/>
      <c r="B669" s="185"/>
      <c r="C669" s="185"/>
      <c r="E669" s="198"/>
      <c r="F669" s="198"/>
      <c r="G669" s="197"/>
      <c r="H669" s="196"/>
      <c r="I669" s="188"/>
    </row>
    <row r="670" spans="1:9" ht="12.75">
      <c r="A670" s="185"/>
      <c r="B670" s="185"/>
      <c r="C670" s="185"/>
      <c r="E670" s="198"/>
      <c r="F670" s="198"/>
      <c r="G670" s="197"/>
      <c r="H670" s="196"/>
      <c r="I670" s="188"/>
    </row>
    <row r="671" spans="1:9" ht="12.75">
      <c r="A671" s="185"/>
      <c r="B671" s="185"/>
      <c r="C671" s="185"/>
      <c r="E671" s="198"/>
      <c r="F671" s="198"/>
      <c r="G671" s="197"/>
      <c r="H671" s="196"/>
      <c r="I671" s="188"/>
    </row>
    <row r="672" spans="1:9" ht="12.75">
      <c r="A672" s="185"/>
      <c r="B672" s="185"/>
      <c r="C672" s="185"/>
      <c r="E672" s="198"/>
      <c r="F672" s="198"/>
      <c r="G672" s="197"/>
      <c r="H672" s="196"/>
      <c r="I672" s="188"/>
    </row>
    <row r="673" spans="1:9" ht="12.75">
      <c r="A673" s="185"/>
      <c r="B673" s="185"/>
      <c r="C673" s="185"/>
      <c r="E673" s="198"/>
      <c r="F673" s="198"/>
      <c r="G673" s="197"/>
      <c r="H673" s="196"/>
      <c r="I673" s="188"/>
    </row>
    <row r="674" spans="1:9" ht="12.75">
      <c r="A674" s="185"/>
      <c r="B674" s="185"/>
      <c r="C674" s="185"/>
      <c r="E674" s="198"/>
      <c r="F674" s="198"/>
      <c r="G674" s="197"/>
      <c r="H674" s="196"/>
      <c r="I674" s="188"/>
    </row>
    <row r="675" spans="1:9" ht="12.75">
      <c r="A675" s="185"/>
      <c r="B675" s="185"/>
      <c r="C675" s="185"/>
      <c r="E675" s="198"/>
      <c r="F675" s="198"/>
      <c r="G675" s="197"/>
      <c r="H675" s="196"/>
      <c r="I675" s="188"/>
    </row>
    <row r="676" spans="1:9" ht="12.75">
      <c r="A676" s="185"/>
      <c r="B676" s="185"/>
      <c r="C676" s="185"/>
      <c r="E676" s="198"/>
      <c r="F676" s="198"/>
      <c r="G676" s="197"/>
      <c r="H676" s="196"/>
      <c r="I676" s="188"/>
    </row>
    <row r="677" spans="1:9" ht="12.75">
      <c r="A677" s="185"/>
      <c r="B677" s="185"/>
      <c r="C677" s="185"/>
      <c r="E677" s="198"/>
      <c r="F677" s="198"/>
      <c r="G677" s="197"/>
      <c r="H677" s="196"/>
      <c r="I677" s="188"/>
    </row>
    <row r="678" spans="1:9" ht="12.75">
      <c r="A678" s="185"/>
      <c r="B678" s="185"/>
      <c r="C678" s="185"/>
      <c r="E678" s="198"/>
      <c r="F678" s="198"/>
      <c r="G678" s="197"/>
      <c r="H678" s="196"/>
      <c r="I678" s="188"/>
    </row>
    <row r="679" spans="1:9" ht="12.75">
      <c r="A679" s="185"/>
      <c r="B679" s="185"/>
      <c r="C679" s="185"/>
      <c r="E679" s="198"/>
      <c r="F679" s="198"/>
      <c r="G679" s="197"/>
      <c r="H679" s="196"/>
      <c r="I679" s="188"/>
    </row>
    <row r="680" spans="1:9" ht="12.75">
      <c r="A680" s="185"/>
      <c r="B680" s="185"/>
      <c r="C680" s="185"/>
      <c r="E680" s="198"/>
      <c r="F680" s="198"/>
      <c r="G680" s="197"/>
      <c r="H680" s="196"/>
      <c r="I680" s="188"/>
    </row>
    <row r="681" spans="1:9" ht="12.75">
      <c r="A681" s="185"/>
      <c r="B681" s="185"/>
      <c r="C681" s="185"/>
      <c r="E681" s="198"/>
      <c r="F681" s="198"/>
      <c r="G681" s="197"/>
      <c r="H681" s="196"/>
      <c r="I681" s="188"/>
    </row>
    <row r="682" spans="1:9" ht="12.75">
      <c r="A682" s="185"/>
      <c r="B682" s="185"/>
      <c r="C682" s="185"/>
      <c r="E682" s="198"/>
      <c r="F682" s="198"/>
      <c r="G682" s="197"/>
      <c r="H682" s="196"/>
      <c r="I682" s="188"/>
    </row>
    <row r="683" spans="1:9" ht="12.75">
      <c r="A683" s="185"/>
      <c r="B683" s="185"/>
      <c r="C683" s="185"/>
      <c r="E683" s="198"/>
      <c r="F683" s="198"/>
      <c r="G683" s="197"/>
      <c r="H683" s="196"/>
      <c r="I683" s="188"/>
    </row>
    <row r="684" spans="1:9" ht="12.75">
      <c r="A684" s="185"/>
      <c r="B684" s="185"/>
      <c r="C684" s="185"/>
      <c r="E684" s="198"/>
      <c r="F684" s="198"/>
      <c r="G684" s="197"/>
      <c r="H684" s="196"/>
      <c r="I684" s="188"/>
    </row>
    <row r="685" spans="1:9" ht="12.75">
      <c r="A685" s="185"/>
      <c r="B685" s="185"/>
      <c r="C685" s="185"/>
      <c r="E685" s="198"/>
      <c r="F685" s="198"/>
      <c r="G685" s="197"/>
      <c r="H685" s="196"/>
      <c r="I685" s="188"/>
    </row>
    <row r="686" spans="1:9" ht="12.75">
      <c r="A686" s="185"/>
      <c r="B686" s="185"/>
      <c r="C686" s="185"/>
      <c r="E686" s="198"/>
      <c r="F686" s="198"/>
      <c r="G686" s="197"/>
      <c r="H686" s="196"/>
      <c r="I686" s="188"/>
    </row>
    <row r="687" spans="1:9" ht="12.75">
      <c r="A687" s="185"/>
      <c r="B687" s="185"/>
      <c r="C687" s="185"/>
      <c r="E687" s="198"/>
      <c r="F687" s="198"/>
      <c r="G687" s="197"/>
      <c r="H687" s="196"/>
      <c r="I687" s="188"/>
    </row>
    <row r="688" spans="1:9" ht="12.75">
      <c r="A688" s="185"/>
      <c r="B688" s="185"/>
      <c r="C688" s="185"/>
      <c r="E688" s="198"/>
      <c r="F688" s="198"/>
      <c r="G688" s="197"/>
      <c r="H688" s="196"/>
      <c r="I688" s="188"/>
    </row>
    <row r="689" spans="1:9" ht="12.75">
      <c r="A689" s="185"/>
      <c r="B689" s="185"/>
      <c r="C689" s="185"/>
      <c r="E689" s="198"/>
      <c r="F689" s="198"/>
      <c r="G689" s="197"/>
      <c r="H689" s="196"/>
      <c r="I689" s="188"/>
    </row>
    <row r="690" spans="1:9" ht="12.75">
      <c r="A690" s="185"/>
      <c r="B690" s="185"/>
      <c r="C690" s="185"/>
      <c r="E690" s="198"/>
      <c r="F690" s="198"/>
      <c r="G690" s="197"/>
      <c r="H690" s="196"/>
      <c r="I690" s="188"/>
    </row>
    <row r="691" spans="1:9" ht="12.75">
      <c r="A691" s="185"/>
      <c r="B691" s="185"/>
      <c r="C691" s="185"/>
      <c r="E691" s="198"/>
      <c r="F691" s="198"/>
      <c r="G691" s="197"/>
      <c r="H691" s="196"/>
      <c r="I691" s="188"/>
    </row>
    <row r="692" spans="1:9" ht="12.75">
      <c r="A692" s="185"/>
      <c r="B692" s="185"/>
      <c r="C692" s="185"/>
      <c r="E692" s="198"/>
      <c r="F692" s="198"/>
      <c r="G692" s="197"/>
      <c r="H692" s="196"/>
      <c r="I692" s="188"/>
    </row>
    <row r="693" spans="1:9" ht="12.75">
      <c r="A693" s="185"/>
      <c r="B693" s="185"/>
      <c r="C693" s="185"/>
      <c r="E693" s="198"/>
      <c r="F693" s="198"/>
      <c r="G693" s="197"/>
      <c r="H693" s="196"/>
      <c r="I693" s="188"/>
    </row>
    <row r="694" spans="1:9" ht="12.75">
      <c r="A694" s="185"/>
      <c r="B694" s="185"/>
      <c r="C694" s="185"/>
      <c r="E694" s="198"/>
      <c r="F694" s="198"/>
      <c r="G694" s="197"/>
      <c r="H694" s="196"/>
      <c r="I694" s="188"/>
    </row>
    <row r="695" spans="1:9" ht="12.75">
      <c r="A695" s="185"/>
      <c r="B695" s="185"/>
      <c r="C695" s="185"/>
      <c r="E695" s="198"/>
      <c r="F695" s="198"/>
      <c r="G695" s="197"/>
      <c r="H695" s="196"/>
      <c r="I695" s="188"/>
    </row>
    <row r="696" spans="1:9" ht="12.75">
      <c r="A696" s="185"/>
      <c r="B696" s="185"/>
      <c r="C696" s="185"/>
      <c r="E696" s="198"/>
      <c r="F696" s="198"/>
      <c r="G696" s="197"/>
      <c r="H696" s="196"/>
      <c r="I696" s="188"/>
    </row>
    <row r="697" spans="1:9" ht="12.75">
      <c r="A697" s="185"/>
      <c r="B697" s="185"/>
      <c r="C697" s="185"/>
      <c r="E697" s="198"/>
      <c r="F697" s="198"/>
      <c r="G697" s="197"/>
      <c r="H697" s="196"/>
      <c r="I697" s="188"/>
    </row>
    <row r="698" spans="1:9" ht="12.75">
      <c r="A698" s="185"/>
      <c r="B698" s="185"/>
      <c r="C698" s="185"/>
      <c r="E698" s="198"/>
      <c r="F698" s="198"/>
      <c r="G698" s="197"/>
      <c r="H698" s="196"/>
      <c r="I698" s="188"/>
    </row>
    <row r="699" spans="1:9" ht="12.75">
      <c r="A699" s="185"/>
      <c r="B699" s="185"/>
      <c r="C699" s="185"/>
      <c r="E699" s="198"/>
      <c r="F699" s="198"/>
      <c r="G699" s="197"/>
      <c r="H699" s="196"/>
      <c r="I699" s="188"/>
    </row>
    <row r="700" spans="1:9" ht="12.75">
      <c r="A700" s="185"/>
      <c r="B700" s="185"/>
      <c r="C700" s="185"/>
      <c r="E700" s="198"/>
      <c r="F700" s="198"/>
      <c r="G700" s="197"/>
      <c r="H700" s="196"/>
      <c r="I700" s="188"/>
    </row>
    <row r="701" spans="1:9" ht="12.75">
      <c r="A701" s="185"/>
      <c r="B701" s="185"/>
      <c r="C701" s="185"/>
      <c r="E701" s="198"/>
      <c r="F701" s="198"/>
      <c r="G701" s="197"/>
      <c r="H701" s="196"/>
      <c r="I701" s="188"/>
    </row>
    <row r="702" spans="1:9" ht="12.75">
      <c r="A702" s="185"/>
      <c r="B702" s="185"/>
      <c r="C702" s="185"/>
      <c r="E702" s="198"/>
      <c r="F702" s="198"/>
      <c r="G702" s="197"/>
      <c r="H702" s="196"/>
      <c r="I702" s="188"/>
    </row>
    <row r="703" spans="1:9" ht="12.75">
      <c r="A703" s="185"/>
      <c r="B703" s="185"/>
      <c r="C703" s="185"/>
      <c r="E703" s="198"/>
      <c r="F703" s="198"/>
      <c r="G703" s="197"/>
      <c r="H703" s="196"/>
      <c r="I703" s="188"/>
    </row>
    <row r="704" spans="1:9" ht="12.75">
      <c r="A704" s="185"/>
      <c r="B704" s="185"/>
      <c r="C704" s="185"/>
      <c r="E704" s="198"/>
      <c r="F704" s="198"/>
      <c r="G704" s="197"/>
      <c r="H704" s="196"/>
      <c r="I704" s="188"/>
    </row>
    <row r="705" spans="1:9" ht="12.75">
      <c r="A705" s="185"/>
      <c r="B705" s="185"/>
      <c r="C705" s="185"/>
      <c r="E705" s="198"/>
      <c r="F705" s="198"/>
      <c r="G705" s="197"/>
      <c r="H705" s="196"/>
      <c r="I705" s="188"/>
    </row>
    <row r="706" spans="1:9" ht="12.75">
      <c r="A706" s="185"/>
      <c r="B706" s="185"/>
      <c r="C706" s="185"/>
      <c r="E706" s="198"/>
      <c r="F706" s="198"/>
      <c r="G706" s="197"/>
      <c r="H706" s="196"/>
      <c r="I706" s="188"/>
    </row>
    <row r="707" spans="1:9" ht="12.75">
      <c r="A707" s="185"/>
      <c r="B707" s="185"/>
      <c r="C707" s="185"/>
      <c r="E707" s="198"/>
      <c r="F707" s="198"/>
      <c r="G707" s="197"/>
      <c r="H707" s="196"/>
      <c r="I707" s="188"/>
    </row>
    <row r="708" spans="1:9" ht="12.75">
      <c r="A708" s="185"/>
      <c r="B708" s="185"/>
      <c r="C708" s="185"/>
      <c r="E708" s="198"/>
      <c r="F708" s="198"/>
      <c r="G708" s="197"/>
      <c r="H708" s="196"/>
      <c r="I708" s="188"/>
    </row>
    <row r="709" spans="1:9" ht="12.75">
      <c r="A709" s="185"/>
      <c r="B709" s="185"/>
      <c r="C709" s="185"/>
      <c r="E709" s="198"/>
      <c r="F709" s="198"/>
      <c r="G709" s="197"/>
      <c r="H709" s="196"/>
      <c r="I709" s="188"/>
    </row>
    <row r="710" spans="1:9" ht="12.75">
      <c r="A710" s="185"/>
      <c r="B710" s="185"/>
      <c r="C710" s="185"/>
      <c r="E710" s="198"/>
      <c r="F710" s="198"/>
      <c r="G710" s="197"/>
      <c r="H710" s="196"/>
      <c r="I710" s="188"/>
    </row>
    <row r="711" spans="1:9" ht="12.75">
      <c r="A711" s="185"/>
      <c r="B711" s="185"/>
      <c r="C711" s="185"/>
      <c r="E711" s="198"/>
      <c r="F711" s="198"/>
      <c r="G711" s="197"/>
      <c r="H711" s="196"/>
      <c r="I711" s="188"/>
    </row>
    <row r="712" spans="1:9" ht="12.75">
      <c r="A712" s="185"/>
      <c r="B712" s="185"/>
      <c r="C712" s="185"/>
      <c r="E712" s="198"/>
      <c r="F712" s="198"/>
      <c r="G712" s="197"/>
      <c r="H712" s="196"/>
      <c r="I712" s="188"/>
    </row>
    <row r="713" spans="1:9" ht="12.75">
      <c r="A713" s="185"/>
      <c r="B713" s="185"/>
      <c r="C713" s="185"/>
      <c r="E713" s="198"/>
      <c r="F713" s="198"/>
      <c r="G713" s="197"/>
      <c r="H713" s="196"/>
      <c r="I713" s="188"/>
    </row>
    <row r="714" spans="1:9" ht="12.75">
      <c r="A714" s="185"/>
      <c r="B714" s="185"/>
      <c r="C714" s="185"/>
      <c r="E714" s="198"/>
      <c r="F714" s="198"/>
      <c r="G714" s="197"/>
      <c r="H714" s="196"/>
      <c r="I714" s="188"/>
    </row>
    <row r="715" spans="1:9" ht="12.75">
      <c r="A715" s="185"/>
      <c r="B715" s="185"/>
      <c r="C715" s="185"/>
      <c r="E715" s="198"/>
      <c r="F715" s="198"/>
      <c r="G715" s="197"/>
      <c r="H715" s="196"/>
      <c r="I715" s="188"/>
    </row>
    <row r="716" spans="1:9" ht="12.75">
      <c r="A716" s="185"/>
      <c r="B716" s="185"/>
      <c r="C716" s="185"/>
      <c r="E716" s="198"/>
      <c r="F716" s="198"/>
      <c r="G716" s="197"/>
      <c r="H716" s="196"/>
      <c r="I716" s="188"/>
    </row>
    <row r="717" spans="1:9" ht="12.75">
      <c r="A717" s="185"/>
      <c r="B717" s="185"/>
      <c r="C717" s="185"/>
      <c r="E717" s="198"/>
      <c r="F717" s="198"/>
      <c r="G717" s="197"/>
      <c r="H717" s="196"/>
      <c r="I717" s="188"/>
    </row>
    <row r="718" spans="1:9" ht="12.75">
      <c r="A718" s="185"/>
      <c r="B718" s="185"/>
      <c r="C718" s="185"/>
      <c r="E718" s="198"/>
      <c r="F718" s="198"/>
      <c r="G718" s="197"/>
      <c r="H718" s="196"/>
      <c r="I718" s="188"/>
    </row>
    <row r="719" spans="1:9" ht="12.75">
      <c r="A719" s="185"/>
      <c r="B719" s="185"/>
      <c r="C719" s="185"/>
      <c r="E719" s="198"/>
      <c r="F719" s="198"/>
      <c r="G719" s="197"/>
      <c r="H719" s="196"/>
      <c r="I719" s="188"/>
    </row>
    <row r="720" spans="1:9" ht="12.75">
      <c r="A720" s="185"/>
      <c r="B720" s="185"/>
      <c r="C720" s="185"/>
      <c r="E720" s="198"/>
      <c r="F720" s="198"/>
      <c r="G720" s="197"/>
      <c r="H720" s="196"/>
      <c r="I720" s="188"/>
    </row>
    <row r="721" spans="1:9" ht="12.75">
      <c r="A721" s="185"/>
      <c r="B721" s="185"/>
      <c r="C721" s="185"/>
      <c r="E721" s="198"/>
      <c r="F721" s="198"/>
      <c r="G721" s="197"/>
      <c r="H721" s="196"/>
      <c r="I721" s="188"/>
    </row>
    <row r="722" spans="1:9" ht="12.75">
      <c r="A722" s="185"/>
      <c r="B722" s="185"/>
      <c r="C722" s="185"/>
      <c r="E722" s="198"/>
      <c r="F722" s="198"/>
      <c r="G722" s="197"/>
      <c r="H722" s="196"/>
      <c r="I722" s="188"/>
    </row>
    <row r="723" spans="1:9" ht="12.75">
      <c r="A723" s="185"/>
      <c r="B723" s="185"/>
      <c r="C723" s="185"/>
      <c r="E723" s="198"/>
      <c r="F723" s="198"/>
      <c r="G723" s="197"/>
      <c r="H723" s="196"/>
      <c r="I723" s="188"/>
    </row>
    <row r="724" spans="1:9" ht="12.75">
      <c r="A724" s="185"/>
      <c r="B724" s="185"/>
      <c r="C724" s="185"/>
      <c r="E724" s="198"/>
      <c r="F724" s="198"/>
      <c r="G724" s="197"/>
      <c r="H724" s="196"/>
      <c r="I724" s="188"/>
    </row>
    <row r="725" spans="1:9" ht="12.75">
      <c r="A725" s="185"/>
      <c r="B725" s="185"/>
      <c r="C725" s="185"/>
      <c r="E725" s="198"/>
      <c r="F725" s="198"/>
      <c r="G725" s="197"/>
      <c r="H725" s="196"/>
      <c r="I725" s="188"/>
    </row>
    <row r="726" spans="1:9" ht="12.75">
      <c r="A726" s="185"/>
      <c r="B726" s="185"/>
      <c r="C726" s="185"/>
      <c r="E726" s="198"/>
      <c r="F726" s="198"/>
      <c r="G726" s="197"/>
      <c r="H726" s="196"/>
      <c r="I726" s="188"/>
    </row>
    <row r="727" spans="1:9" ht="12.75">
      <c r="A727" s="185"/>
      <c r="B727" s="185"/>
      <c r="C727" s="185"/>
      <c r="E727" s="198"/>
      <c r="F727" s="198"/>
      <c r="G727" s="197"/>
      <c r="H727" s="196"/>
      <c r="I727" s="188"/>
    </row>
    <row r="728" spans="1:9" ht="12.75">
      <c r="A728" s="185"/>
      <c r="B728" s="185"/>
      <c r="C728" s="185"/>
      <c r="E728" s="198"/>
      <c r="F728" s="198"/>
      <c r="G728" s="197"/>
      <c r="H728" s="196"/>
      <c r="I728" s="188"/>
    </row>
    <row r="729" spans="1:9" ht="12.75">
      <c r="A729" s="185"/>
      <c r="B729" s="185"/>
      <c r="C729" s="185"/>
      <c r="E729" s="198"/>
      <c r="F729" s="198"/>
      <c r="G729" s="197"/>
      <c r="H729" s="196"/>
      <c r="I729" s="188"/>
    </row>
    <row r="730" spans="1:9" ht="12.75">
      <c r="A730" s="185"/>
      <c r="B730" s="185"/>
      <c r="C730" s="185"/>
      <c r="E730" s="198"/>
      <c r="F730" s="198"/>
      <c r="G730" s="197"/>
      <c r="H730" s="196"/>
      <c r="I730" s="188"/>
    </row>
    <row r="731" spans="1:9" ht="12.75">
      <c r="A731" s="185"/>
      <c r="B731" s="185"/>
      <c r="C731" s="185"/>
      <c r="E731" s="198"/>
      <c r="F731" s="198"/>
      <c r="G731" s="197"/>
      <c r="H731" s="196"/>
      <c r="I731" s="188"/>
    </row>
    <row r="732" spans="1:9" ht="12.75">
      <c r="A732" s="185"/>
      <c r="B732" s="185"/>
      <c r="C732" s="185"/>
      <c r="E732" s="198"/>
      <c r="F732" s="198"/>
      <c r="G732" s="197"/>
      <c r="H732" s="196"/>
      <c r="I732" s="188"/>
    </row>
    <row r="733" spans="1:9" ht="12.75">
      <c r="A733" s="185"/>
      <c r="B733" s="185"/>
      <c r="C733" s="185"/>
      <c r="E733" s="198"/>
      <c r="F733" s="198"/>
      <c r="G733" s="197"/>
      <c r="H733" s="196"/>
      <c r="I733" s="188"/>
    </row>
    <row r="734" spans="1:9" ht="12.75">
      <c r="A734" s="185"/>
      <c r="B734" s="185"/>
      <c r="C734" s="185"/>
      <c r="E734" s="198"/>
      <c r="F734" s="198"/>
      <c r="G734" s="197"/>
      <c r="H734" s="196"/>
      <c r="I734" s="188"/>
    </row>
    <row r="735" spans="1:9" ht="12.75">
      <c r="A735" s="185"/>
      <c r="B735" s="185"/>
      <c r="C735" s="185"/>
      <c r="E735" s="198"/>
      <c r="F735" s="198"/>
      <c r="G735" s="197"/>
      <c r="H735" s="196"/>
      <c r="I735" s="188"/>
    </row>
    <row r="736" spans="1:9" ht="12.75">
      <c r="A736" s="185"/>
      <c r="B736" s="185"/>
      <c r="C736" s="185"/>
      <c r="E736" s="198"/>
      <c r="F736" s="198"/>
      <c r="G736" s="197"/>
      <c r="H736" s="196"/>
      <c r="I736" s="188"/>
    </row>
    <row r="737" spans="1:9" ht="12.75">
      <c r="A737" s="185"/>
      <c r="B737" s="185"/>
      <c r="C737" s="185"/>
      <c r="E737" s="198"/>
      <c r="F737" s="198"/>
      <c r="G737" s="197"/>
      <c r="H737" s="196"/>
      <c r="I737" s="188"/>
    </row>
    <row r="738" spans="1:9" ht="12.75">
      <c r="A738" s="185"/>
      <c r="B738" s="185"/>
      <c r="C738" s="185"/>
      <c r="E738" s="198"/>
      <c r="F738" s="198"/>
      <c r="G738" s="197"/>
      <c r="H738" s="196"/>
      <c r="I738" s="188"/>
    </row>
    <row r="739" spans="1:9" ht="12.75">
      <c r="A739" s="185"/>
      <c r="B739" s="185"/>
      <c r="C739" s="185"/>
      <c r="E739" s="198"/>
      <c r="F739" s="198"/>
      <c r="G739" s="197"/>
      <c r="H739" s="196"/>
      <c r="I739" s="188"/>
    </row>
    <row r="740" spans="1:9" ht="12.75">
      <c r="A740" s="185"/>
      <c r="B740" s="185"/>
      <c r="C740" s="185"/>
      <c r="E740" s="198"/>
      <c r="F740" s="198"/>
      <c r="G740" s="197"/>
      <c r="H740" s="196"/>
      <c r="I740" s="188"/>
    </row>
    <row r="741" spans="1:9" ht="12.75">
      <c r="A741" s="185"/>
      <c r="B741" s="185"/>
      <c r="C741" s="185"/>
      <c r="E741" s="198"/>
      <c r="F741" s="198"/>
      <c r="G741" s="197"/>
      <c r="H741" s="196"/>
      <c r="I741" s="188"/>
    </row>
    <row r="742" spans="1:9" ht="12.75">
      <c r="A742" s="185"/>
      <c r="B742" s="185"/>
      <c r="C742" s="185"/>
      <c r="E742" s="198"/>
      <c r="F742" s="198"/>
      <c r="G742" s="197"/>
      <c r="H742" s="196"/>
      <c r="I742" s="188"/>
    </row>
    <row r="743" spans="1:9" ht="12.75">
      <c r="A743" s="185"/>
      <c r="B743" s="185"/>
      <c r="C743" s="185"/>
      <c r="E743" s="198"/>
      <c r="F743" s="198"/>
      <c r="G743" s="197"/>
      <c r="H743" s="196"/>
      <c r="I743" s="188"/>
    </row>
    <row r="744" spans="1:9" ht="12.75">
      <c r="A744" s="185"/>
      <c r="B744" s="185"/>
      <c r="C744" s="185"/>
      <c r="E744" s="198"/>
      <c r="F744" s="198"/>
      <c r="G744" s="197"/>
      <c r="H744" s="196"/>
      <c r="I744" s="188"/>
    </row>
    <row r="745" spans="1:9" ht="12.75">
      <c r="A745" s="185"/>
      <c r="B745" s="185"/>
      <c r="C745" s="185"/>
      <c r="E745" s="198"/>
      <c r="F745" s="198"/>
      <c r="G745" s="197"/>
      <c r="H745" s="196"/>
      <c r="I745" s="188"/>
    </row>
    <row r="746" spans="1:9" ht="12.75">
      <c r="A746" s="185"/>
      <c r="B746" s="185"/>
      <c r="C746" s="185"/>
      <c r="E746" s="198"/>
      <c r="F746" s="198"/>
      <c r="G746" s="197"/>
      <c r="H746" s="196"/>
      <c r="I746" s="188"/>
    </row>
    <row r="747" spans="1:9" ht="12.75">
      <c r="A747" s="185"/>
      <c r="B747" s="185"/>
      <c r="C747" s="185"/>
      <c r="E747" s="198"/>
      <c r="F747" s="198"/>
      <c r="G747" s="197"/>
      <c r="H747" s="196"/>
      <c r="I747" s="188"/>
    </row>
    <row r="748" spans="1:9" ht="12.75">
      <c r="A748" s="185"/>
      <c r="B748" s="185"/>
      <c r="C748" s="185"/>
      <c r="E748" s="198"/>
      <c r="F748" s="198"/>
      <c r="G748" s="197"/>
      <c r="H748" s="196"/>
      <c r="I748" s="188"/>
    </row>
    <row r="749" spans="1:9" ht="12.75">
      <c r="A749" s="185"/>
      <c r="B749" s="185"/>
      <c r="C749" s="185"/>
      <c r="E749" s="198"/>
      <c r="F749" s="198"/>
      <c r="G749" s="197"/>
      <c r="H749" s="196"/>
      <c r="I749" s="188"/>
    </row>
    <row r="750" spans="1:9" ht="12.75">
      <c r="A750" s="185"/>
      <c r="B750" s="185"/>
      <c r="C750" s="185"/>
      <c r="E750" s="198"/>
      <c r="F750" s="198"/>
      <c r="G750" s="197"/>
      <c r="H750" s="196"/>
      <c r="I750" s="188"/>
    </row>
    <row r="751" spans="1:9" ht="12.75">
      <c r="A751" s="185"/>
      <c r="B751" s="185"/>
      <c r="C751" s="185"/>
      <c r="E751" s="198"/>
      <c r="F751" s="198"/>
      <c r="G751" s="197"/>
      <c r="H751" s="196"/>
      <c r="I751" s="188"/>
    </row>
    <row r="752" spans="1:9" ht="12.75">
      <c r="A752" s="185"/>
      <c r="B752" s="185"/>
      <c r="C752" s="185"/>
      <c r="E752" s="198"/>
      <c r="F752" s="198"/>
      <c r="G752" s="197"/>
      <c r="H752" s="196"/>
      <c r="I752" s="188"/>
    </row>
    <row r="753" spans="1:9" ht="12.75">
      <c r="A753" s="185"/>
      <c r="B753" s="185"/>
      <c r="C753" s="185"/>
      <c r="E753" s="198"/>
      <c r="F753" s="198"/>
      <c r="G753" s="197"/>
      <c r="H753" s="196"/>
      <c r="I753" s="188"/>
    </row>
    <row r="754" spans="1:9" ht="12.75">
      <c r="A754" s="185"/>
      <c r="B754" s="185"/>
      <c r="C754" s="185"/>
      <c r="E754" s="198"/>
      <c r="F754" s="198"/>
      <c r="G754" s="197"/>
      <c r="H754" s="196"/>
      <c r="I754" s="188"/>
    </row>
    <row r="755" spans="1:9" ht="12.75">
      <c r="A755" s="185"/>
      <c r="B755" s="185"/>
      <c r="C755" s="185"/>
      <c r="E755" s="198"/>
      <c r="F755" s="198"/>
      <c r="G755" s="197"/>
      <c r="H755" s="196"/>
      <c r="I755" s="188"/>
    </row>
    <row r="756" spans="1:9" ht="12.75">
      <c r="A756" s="185"/>
      <c r="B756" s="185"/>
      <c r="C756" s="185"/>
      <c r="E756" s="198"/>
      <c r="F756" s="198"/>
      <c r="G756" s="197"/>
      <c r="H756" s="196"/>
      <c r="I756" s="188"/>
    </row>
    <row r="757" spans="1:9" ht="12.75">
      <c r="A757" s="185"/>
      <c r="B757" s="185"/>
      <c r="C757" s="185"/>
      <c r="E757" s="198"/>
      <c r="F757" s="198"/>
      <c r="G757" s="197"/>
      <c r="H757" s="196"/>
      <c r="I757" s="188"/>
    </row>
    <row r="758" spans="1:9" ht="12.75">
      <c r="A758" s="185"/>
      <c r="B758" s="185"/>
      <c r="C758" s="185"/>
      <c r="E758" s="198"/>
      <c r="F758" s="198"/>
      <c r="G758" s="197"/>
      <c r="H758" s="196"/>
      <c r="I758" s="188"/>
    </row>
    <row r="759" spans="1:9" ht="12.75">
      <c r="A759" s="185"/>
      <c r="B759" s="185"/>
      <c r="C759" s="185"/>
      <c r="E759" s="198"/>
      <c r="F759" s="198"/>
      <c r="G759" s="197"/>
      <c r="H759" s="196"/>
      <c r="I759" s="188"/>
    </row>
    <row r="760" spans="1:9" ht="12.75">
      <c r="A760" s="185"/>
      <c r="B760" s="185"/>
      <c r="C760" s="185"/>
      <c r="E760" s="198"/>
      <c r="F760" s="198"/>
      <c r="G760" s="197"/>
      <c r="H760" s="196"/>
      <c r="I760" s="188"/>
    </row>
    <row r="761" spans="1:9" ht="12.75">
      <c r="A761" s="185"/>
      <c r="B761" s="185"/>
      <c r="C761" s="185"/>
      <c r="E761" s="198"/>
      <c r="F761" s="198"/>
      <c r="G761" s="197"/>
      <c r="H761" s="196"/>
      <c r="I761" s="188"/>
    </row>
    <row r="762" spans="1:9" ht="12.75">
      <c r="A762" s="185"/>
      <c r="B762" s="185"/>
      <c r="C762" s="185"/>
      <c r="E762" s="198"/>
      <c r="F762" s="198"/>
      <c r="G762" s="197"/>
      <c r="H762" s="196"/>
      <c r="I762" s="188"/>
    </row>
    <row r="763" spans="1:9" ht="12.75">
      <c r="A763" s="185"/>
      <c r="B763" s="185"/>
      <c r="C763" s="185"/>
      <c r="E763" s="198"/>
      <c r="F763" s="198"/>
      <c r="G763" s="197"/>
      <c r="H763" s="196"/>
      <c r="I763" s="188"/>
    </row>
    <row r="764" spans="1:9" ht="12.75">
      <c r="A764" s="185"/>
      <c r="B764" s="185"/>
      <c r="C764" s="185"/>
      <c r="E764" s="198"/>
      <c r="F764" s="198"/>
      <c r="G764" s="197"/>
      <c r="H764" s="196"/>
      <c r="I764" s="188"/>
    </row>
    <row r="765" spans="1:9" ht="12.75">
      <c r="A765" s="185"/>
      <c r="B765" s="185"/>
      <c r="C765" s="185"/>
      <c r="E765" s="198"/>
      <c r="F765" s="198"/>
      <c r="G765" s="197"/>
      <c r="H765" s="196"/>
      <c r="I765" s="188"/>
    </row>
    <row r="766" spans="1:9" ht="12.75">
      <c r="A766" s="185"/>
      <c r="B766" s="185"/>
      <c r="C766" s="185"/>
      <c r="E766" s="198"/>
      <c r="F766" s="198"/>
      <c r="G766" s="197"/>
      <c r="H766" s="196"/>
      <c r="I766" s="188"/>
    </row>
    <row r="767" spans="1:9" ht="12.75">
      <c r="A767" s="185"/>
      <c r="B767" s="185"/>
      <c r="C767" s="185"/>
      <c r="E767" s="198"/>
      <c r="F767" s="198"/>
      <c r="G767" s="197"/>
      <c r="H767" s="196"/>
      <c r="I767" s="188"/>
    </row>
    <row r="768" spans="1:9" ht="12.75">
      <c r="A768" s="185"/>
      <c r="B768" s="185"/>
      <c r="C768" s="185"/>
      <c r="E768" s="198"/>
      <c r="F768" s="198"/>
      <c r="G768" s="197"/>
      <c r="H768" s="196"/>
      <c r="I768" s="188"/>
    </row>
    <row r="769" spans="1:9" ht="12.75">
      <c r="A769" s="185"/>
      <c r="B769" s="185"/>
      <c r="C769" s="185"/>
      <c r="E769" s="198"/>
      <c r="F769" s="198"/>
      <c r="G769" s="197"/>
      <c r="H769" s="196"/>
      <c r="I769" s="188"/>
    </row>
    <row r="770" spans="1:9" ht="12.75">
      <c r="A770" s="185"/>
      <c r="B770" s="185"/>
      <c r="C770" s="185"/>
      <c r="E770" s="198"/>
      <c r="F770" s="198"/>
      <c r="G770" s="197"/>
      <c r="H770" s="196"/>
      <c r="I770" s="188"/>
    </row>
    <row r="771" spans="1:9" ht="12.75">
      <c r="A771" s="185"/>
      <c r="B771" s="185"/>
      <c r="C771" s="185"/>
      <c r="E771" s="198"/>
      <c r="F771" s="198"/>
      <c r="G771" s="197"/>
      <c r="H771" s="196"/>
      <c r="I771" s="188"/>
    </row>
    <row r="772" spans="1:9" ht="12.75">
      <c r="A772" s="185"/>
      <c r="B772" s="185"/>
      <c r="C772" s="185"/>
      <c r="E772" s="198"/>
      <c r="F772" s="198"/>
      <c r="G772" s="197"/>
      <c r="H772" s="196"/>
      <c r="I772" s="188"/>
    </row>
    <row r="773" spans="1:9" ht="12.75">
      <c r="A773" s="185"/>
      <c r="B773" s="185"/>
      <c r="C773" s="185"/>
      <c r="E773" s="198"/>
      <c r="F773" s="198"/>
      <c r="G773" s="197"/>
      <c r="H773" s="196"/>
      <c r="I773" s="188"/>
    </row>
    <row r="774" spans="1:9" ht="12.75">
      <c r="A774" s="185"/>
      <c r="B774" s="185"/>
      <c r="C774" s="185"/>
      <c r="E774" s="198"/>
      <c r="F774" s="198"/>
      <c r="G774" s="197"/>
      <c r="H774" s="196"/>
      <c r="I774" s="188"/>
    </row>
    <row r="775" spans="1:9" ht="12.75">
      <c r="A775" s="185"/>
      <c r="B775" s="185"/>
      <c r="C775" s="185"/>
      <c r="E775" s="198"/>
      <c r="F775" s="198"/>
      <c r="G775" s="197"/>
      <c r="H775" s="196"/>
      <c r="I775" s="188"/>
    </row>
    <row r="776" spans="1:9" ht="12.75">
      <c r="A776" s="185"/>
      <c r="B776" s="185"/>
      <c r="C776" s="185"/>
      <c r="E776" s="198"/>
      <c r="F776" s="198"/>
      <c r="G776" s="197"/>
      <c r="H776" s="196"/>
      <c r="I776" s="188"/>
    </row>
    <row r="777" spans="1:9" ht="12.75">
      <c r="A777" s="185"/>
      <c r="B777" s="185"/>
      <c r="C777" s="185"/>
      <c r="E777" s="198"/>
      <c r="F777" s="198"/>
      <c r="G777" s="197"/>
      <c r="H777" s="196"/>
      <c r="I777" s="188"/>
    </row>
    <row r="778" spans="1:9" ht="12.75">
      <c r="A778" s="185"/>
      <c r="B778" s="185"/>
      <c r="C778" s="185"/>
      <c r="E778" s="198"/>
      <c r="F778" s="198"/>
      <c r="G778" s="197"/>
      <c r="H778" s="196"/>
      <c r="I778" s="188"/>
    </row>
    <row r="779" spans="1:9" ht="12.75">
      <c r="A779" s="185"/>
      <c r="B779" s="185"/>
      <c r="C779" s="185"/>
      <c r="E779" s="198"/>
      <c r="F779" s="198"/>
      <c r="G779" s="197"/>
      <c r="H779" s="196"/>
      <c r="I779" s="188"/>
    </row>
    <row r="780" spans="1:9" ht="12.75">
      <c r="A780" s="185"/>
      <c r="B780" s="185"/>
      <c r="C780" s="185"/>
      <c r="E780" s="198"/>
      <c r="F780" s="198"/>
      <c r="G780" s="197"/>
      <c r="H780" s="196"/>
      <c r="I780" s="188"/>
    </row>
    <row r="781" spans="1:9" ht="12.75">
      <c r="A781" s="185"/>
      <c r="B781" s="185"/>
      <c r="C781" s="185"/>
      <c r="E781" s="198"/>
      <c r="F781" s="198"/>
      <c r="G781" s="197"/>
      <c r="H781" s="196"/>
      <c r="I781" s="188"/>
    </row>
    <row r="782" spans="1:9" ht="12.75">
      <c r="A782" s="185"/>
      <c r="B782" s="185"/>
      <c r="C782" s="185"/>
      <c r="E782" s="198"/>
      <c r="F782" s="198"/>
      <c r="G782" s="197"/>
      <c r="H782" s="196"/>
      <c r="I782" s="188"/>
    </row>
    <row r="783" spans="1:9" ht="12.75">
      <c r="A783" s="185"/>
      <c r="B783" s="185"/>
      <c r="C783" s="185"/>
      <c r="E783" s="198"/>
      <c r="F783" s="198"/>
      <c r="G783" s="197"/>
      <c r="H783" s="196"/>
      <c r="I783" s="188"/>
    </row>
    <row r="784" spans="1:9" ht="12.75">
      <c r="A784" s="185"/>
      <c r="B784" s="185"/>
      <c r="C784" s="185"/>
      <c r="E784" s="198"/>
      <c r="F784" s="198"/>
      <c r="G784" s="197"/>
      <c r="H784" s="196"/>
      <c r="I784" s="188"/>
    </row>
    <row r="785" spans="1:9" ht="12.75">
      <c r="A785" s="185"/>
      <c r="B785" s="185"/>
      <c r="C785" s="185"/>
      <c r="E785" s="198"/>
      <c r="F785" s="198"/>
      <c r="G785" s="197"/>
      <c r="H785" s="196"/>
      <c r="I785" s="188"/>
    </row>
    <row r="786" spans="1:9" ht="12.75">
      <c r="A786" s="185"/>
      <c r="B786" s="185"/>
      <c r="C786" s="185"/>
      <c r="E786" s="198"/>
      <c r="F786" s="198"/>
      <c r="G786" s="197"/>
      <c r="H786" s="196"/>
      <c r="I786" s="188"/>
    </row>
    <row r="787" spans="1:9" ht="12.75">
      <c r="A787" s="185"/>
      <c r="B787" s="185"/>
      <c r="C787" s="185"/>
      <c r="E787" s="198"/>
      <c r="F787" s="198"/>
      <c r="G787" s="197"/>
      <c r="H787" s="196"/>
      <c r="I787" s="188"/>
    </row>
    <row r="788" spans="1:9" ht="12.75">
      <c r="A788" s="185"/>
      <c r="B788" s="185"/>
      <c r="C788" s="185"/>
      <c r="E788" s="198"/>
      <c r="F788" s="198"/>
      <c r="G788" s="197"/>
      <c r="H788" s="196"/>
      <c r="I788" s="188"/>
    </row>
    <row r="789" spans="1:9" ht="12.75">
      <c r="A789" s="185"/>
      <c r="B789" s="185"/>
      <c r="C789" s="185"/>
      <c r="E789" s="198"/>
      <c r="F789" s="198"/>
      <c r="G789" s="197"/>
      <c r="H789" s="196"/>
      <c r="I789" s="188"/>
    </row>
    <row r="790" spans="1:9" ht="12.75">
      <c r="A790" s="185"/>
      <c r="B790" s="185"/>
      <c r="C790" s="185"/>
      <c r="E790" s="198"/>
      <c r="F790" s="198"/>
      <c r="G790" s="197"/>
      <c r="H790" s="196"/>
      <c r="I790" s="188"/>
    </row>
    <row r="791" spans="1:9" ht="12.75">
      <c r="A791" s="185"/>
      <c r="B791" s="185"/>
      <c r="C791" s="185"/>
      <c r="E791" s="198"/>
      <c r="F791" s="198"/>
      <c r="G791" s="197"/>
      <c r="H791" s="196"/>
      <c r="I791" s="188"/>
    </row>
    <row r="792" spans="1:9" ht="12.75">
      <c r="A792" s="185"/>
      <c r="B792" s="185"/>
      <c r="C792" s="185"/>
      <c r="E792" s="198"/>
      <c r="F792" s="198"/>
      <c r="G792" s="197"/>
      <c r="H792" s="196"/>
      <c r="I792" s="188"/>
    </row>
    <row r="793" spans="1:9" ht="12.75">
      <c r="A793" s="185"/>
      <c r="B793" s="185"/>
      <c r="C793" s="185"/>
      <c r="E793" s="198"/>
      <c r="F793" s="198"/>
      <c r="G793" s="197"/>
      <c r="H793" s="196"/>
      <c r="I793" s="188"/>
    </row>
    <row r="794" spans="1:9" ht="12.75">
      <c r="A794" s="185"/>
      <c r="B794" s="185"/>
      <c r="C794" s="185"/>
      <c r="E794" s="198"/>
      <c r="F794" s="198"/>
      <c r="G794" s="197"/>
      <c r="H794" s="196"/>
      <c r="I794" s="188"/>
    </row>
    <row r="795" spans="1:9" ht="12.75">
      <c r="A795" s="185"/>
      <c r="B795" s="185"/>
      <c r="C795" s="185"/>
      <c r="E795" s="198"/>
      <c r="F795" s="198"/>
      <c r="G795" s="197"/>
      <c r="H795" s="196"/>
      <c r="I795" s="188"/>
    </row>
    <row r="796" spans="1:9" ht="12.75">
      <c r="A796" s="185"/>
      <c r="B796" s="185"/>
      <c r="C796" s="185"/>
      <c r="E796" s="198"/>
      <c r="F796" s="198"/>
      <c r="G796" s="197"/>
      <c r="H796" s="196"/>
      <c r="I796" s="188"/>
    </row>
    <row r="797" spans="1:9" ht="12.75">
      <c r="A797" s="185"/>
      <c r="B797" s="185"/>
      <c r="C797" s="185"/>
      <c r="E797" s="198"/>
      <c r="F797" s="198"/>
      <c r="G797" s="197"/>
      <c r="H797" s="196"/>
      <c r="I797" s="188"/>
    </row>
    <row r="798" spans="1:9" ht="12.75">
      <c r="A798" s="185"/>
      <c r="B798" s="185"/>
      <c r="C798" s="185"/>
      <c r="E798" s="198"/>
      <c r="F798" s="198"/>
      <c r="G798" s="197"/>
      <c r="H798" s="196"/>
      <c r="I798" s="188"/>
    </row>
    <row r="799" spans="1:9" ht="12.75">
      <c r="A799" s="185"/>
      <c r="B799" s="185"/>
      <c r="C799" s="185"/>
      <c r="E799" s="198"/>
      <c r="F799" s="198"/>
      <c r="G799" s="197"/>
      <c r="H799" s="196"/>
      <c r="I799" s="188"/>
    </row>
    <row r="800" spans="1:9" ht="12.75">
      <c r="A800" s="185"/>
      <c r="B800" s="185"/>
      <c r="C800" s="185"/>
      <c r="E800" s="198"/>
      <c r="F800" s="198"/>
      <c r="G800" s="197"/>
      <c r="H800" s="196"/>
      <c r="I800" s="188"/>
    </row>
    <row r="801" spans="1:9" ht="12.75">
      <c r="A801" s="185"/>
      <c r="B801" s="185"/>
      <c r="C801" s="185"/>
      <c r="E801" s="198"/>
      <c r="F801" s="198"/>
      <c r="G801" s="197"/>
      <c r="H801" s="196"/>
      <c r="I801" s="188"/>
    </row>
    <row r="802" spans="1:9" ht="12.75">
      <c r="A802" s="185"/>
      <c r="B802" s="185"/>
      <c r="C802" s="185"/>
      <c r="E802" s="198"/>
      <c r="F802" s="198"/>
      <c r="G802" s="197"/>
      <c r="H802" s="196"/>
      <c r="I802" s="188"/>
    </row>
    <row r="803" spans="1:9" ht="12.75">
      <c r="A803" s="185"/>
      <c r="B803" s="185"/>
      <c r="C803" s="185"/>
      <c r="E803" s="198"/>
      <c r="F803" s="198"/>
      <c r="G803" s="197"/>
      <c r="H803" s="196"/>
      <c r="I803" s="188"/>
    </row>
    <row r="804" spans="1:9" ht="12.75">
      <c r="A804" s="185"/>
      <c r="B804" s="185"/>
      <c r="C804" s="185"/>
      <c r="E804" s="198"/>
      <c r="F804" s="198"/>
      <c r="G804" s="197"/>
      <c r="H804" s="196"/>
      <c r="I804" s="188"/>
    </row>
    <row r="805" spans="1:9" ht="12.75">
      <c r="A805" s="185"/>
      <c r="B805" s="185"/>
      <c r="C805" s="185"/>
      <c r="E805" s="198"/>
      <c r="F805" s="198"/>
      <c r="G805" s="197"/>
      <c r="H805" s="196"/>
      <c r="I805" s="188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0"/>
  <sheetViews>
    <sheetView showGridLines="0" workbookViewId="0"/>
  </sheetViews>
  <sheetFormatPr defaultRowHeight="11.25"/>
  <cols>
    <col min="1" max="1" width="19.7109375" style="41" bestFit="1" customWidth="1"/>
    <col min="2" max="2" width="21.140625" style="41" bestFit="1" customWidth="1"/>
    <col min="3" max="16384" width="9.140625" style="41"/>
  </cols>
  <sheetData>
    <row r="1" spans="1:2">
      <c r="A1" s="55" t="s">
        <v>169</v>
      </c>
      <c r="B1" s="55" t="s">
        <v>170</v>
      </c>
    </row>
    <row r="2" spans="1:2">
      <c r="A2" t="s">
        <v>43</v>
      </c>
      <c r="B2" t="s">
        <v>19</v>
      </c>
    </row>
    <row r="3" spans="1:2">
      <c r="A3" t="s">
        <v>15</v>
      </c>
      <c r="B3" t="s">
        <v>171</v>
      </c>
    </row>
    <row r="4" spans="1:2">
      <c r="A4" t="s">
        <v>16</v>
      </c>
      <c r="B4" t="s">
        <v>20</v>
      </c>
    </row>
    <row r="5" spans="1:2">
      <c r="A5" t="s">
        <v>17</v>
      </c>
      <c r="B5" t="s">
        <v>21</v>
      </c>
    </row>
    <row r="6" spans="1:2">
      <c r="A6" t="s">
        <v>231</v>
      </c>
      <c r="B6" t="s">
        <v>318</v>
      </c>
    </row>
    <row r="7" spans="1:2">
      <c r="A7" t="s">
        <v>68</v>
      </c>
      <c r="B7" t="s">
        <v>22</v>
      </c>
    </row>
    <row r="8" spans="1:2">
      <c r="A8" t="s">
        <v>69</v>
      </c>
      <c r="B8" t="s">
        <v>345</v>
      </c>
    </row>
    <row r="9" spans="1:2">
      <c r="A9" t="s">
        <v>232</v>
      </c>
      <c r="B9" t="s">
        <v>172</v>
      </c>
    </row>
    <row r="10" spans="1:2">
      <c r="A10" t="s">
        <v>85</v>
      </c>
      <c r="B10" t="s">
        <v>173</v>
      </c>
    </row>
    <row r="11" spans="1:2">
      <c r="A11" t="s">
        <v>18</v>
      </c>
      <c r="B11" t="s">
        <v>174</v>
      </c>
    </row>
    <row r="12" spans="1:2">
      <c r="A12"/>
      <c r="B12" t="s">
        <v>175</v>
      </c>
    </row>
    <row r="13" spans="1:2">
      <c r="A13"/>
      <c r="B13" t="s">
        <v>23</v>
      </c>
    </row>
    <row r="14" spans="1:2">
      <c r="A14"/>
      <c r="B14" t="s">
        <v>24</v>
      </c>
    </row>
    <row r="15" spans="1:2">
      <c r="A15"/>
      <c r="B15" t="s">
        <v>25</v>
      </c>
    </row>
    <row r="16" spans="1:2">
      <c r="A16"/>
      <c r="B16" t="s">
        <v>327</v>
      </c>
    </row>
    <row r="17" spans="1:2">
      <c r="A17"/>
      <c r="B17" t="s">
        <v>331</v>
      </c>
    </row>
    <row r="18" spans="1:2">
      <c r="A18"/>
      <c r="B18" t="s">
        <v>332</v>
      </c>
    </row>
    <row r="19" spans="1:2">
      <c r="A19"/>
      <c r="B19" t="s">
        <v>61</v>
      </c>
    </row>
    <row r="20" spans="1:2">
      <c r="A20"/>
      <c r="B20" t="s">
        <v>346</v>
      </c>
    </row>
    <row r="21" spans="1:2">
      <c r="A21"/>
      <c r="B21" t="s">
        <v>338</v>
      </c>
    </row>
    <row r="22" spans="1:2">
      <c r="A22"/>
      <c r="B22" t="s">
        <v>339</v>
      </c>
    </row>
    <row r="23" spans="1:2">
      <c r="A23"/>
      <c r="B23" t="s">
        <v>340</v>
      </c>
    </row>
    <row r="24" spans="1:2">
      <c r="A24"/>
      <c r="B24" t="s">
        <v>341</v>
      </c>
    </row>
    <row r="25" spans="1:2">
      <c r="A25"/>
      <c r="B25" t="s">
        <v>342</v>
      </c>
    </row>
    <row r="26" spans="1:2">
      <c r="A26"/>
      <c r="B26" t="s">
        <v>135</v>
      </c>
    </row>
    <row r="27" spans="1:2">
      <c r="A27"/>
      <c r="B27" t="s">
        <v>136</v>
      </c>
    </row>
    <row r="28" spans="1:2">
      <c r="A28"/>
      <c r="B28" t="s">
        <v>137</v>
      </c>
    </row>
    <row r="29" spans="1:2">
      <c r="A29"/>
      <c r="B29" t="s">
        <v>343</v>
      </c>
    </row>
    <row r="30" spans="1:2">
      <c r="A30"/>
      <c r="B30" t="s">
        <v>347</v>
      </c>
    </row>
    <row r="31" spans="1:2">
      <c r="A31"/>
      <c r="B31" t="s">
        <v>108</v>
      </c>
    </row>
    <row r="32" spans="1:2">
      <c r="A32"/>
      <c r="B32" t="s">
        <v>26</v>
      </c>
    </row>
    <row r="33" spans="1:2">
      <c r="A33"/>
      <c r="B33" t="s">
        <v>27</v>
      </c>
    </row>
    <row r="34" spans="1:2">
      <c r="A34"/>
      <c r="B34" t="s">
        <v>348</v>
      </c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23"/>
  <sheetViews>
    <sheetView showGridLines="0" zoomScaleNormal="100" workbookViewId="0"/>
  </sheetViews>
  <sheetFormatPr defaultRowHeight="15" customHeight="1"/>
  <cols>
    <col min="1" max="1" width="21.7109375" style="54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1" customFormat="1" ht="15" customHeight="1">
      <c r="A1" s="60"/>
      <c r="E1" s="75"/>
      <c r="M1" s="40"/>
      <c r="N1" s="40"/>
      <c r="O1" s="40"/>
      <c r="P1" s="40"/>
      <c r="AA1" s="42"/>
    </row>
    <row r="2" spans="1:27" s="59" customFormat="1" ht="15" customHeight="1">
      <c r="A2" s="57" t="s">
        <v>288</v>
      </c>
      <c r="B2" s="58"/>
      <c r="C2" s="58"/>
      <c r="D2" s="58"/>
      <c r="E2" s="74"/>
      <c r="F2" s="58"/>
      <c r="G2" s="58"/>
      <c r="H2" s="58"/>
      <c r="I2" s="58"/>
      <c r="J2" s="58"/>
      <c r="K2" s="58"/>
      <c r="L2" s="58"/>
      <c r="M2" s="45"/>
      <c r="N2" s="45"/>
      <c r="O2" s="45"/>
      <c r="P2" s="45"/>
      <c r="Q2" s="58"/>
      <c r="R2" s="58"/>
      <c r="S2" s="58"/>
      <c r="T2" s="58"/>
      <c r="U2" s="58"/>
      <c r="V2" s="58"/>
      <c r="W2" s="58"/>
      <c r="X2" s="58"/>
      <c r="Y2" s="58"/>
      <c r="Z2" s="58"/>
      <c r="AA2" s="46"/>
    </row>
    <row r="3" spans="1:27" s="61" customFormat="1" ht="15" customHeight="1">
      <c r="A3" s="60"/>
      <c r="E3" s="75"/>
      <c r="M3" s="40"/>
      <c r="N3" s="40"/>
      <c r="O3" s="40"/>
      <c r="P3" s="40"/>
      <c r="AA3" s="42"/>
    </row>
    <row r="4" spans="1:27" s="88" customFormat="1" ht="20.100000000000001" customHeight="1">
      <c r="D4" s="289"/>
      <c r="E4" s="166"/>
      <c r="F4" s="171"/>
      <c r="G4" s="167"/>
      <c r="H4" s="200"/>
      <c r="I4" s="168"/>
      <c r="J4" s="169"/>
      <c r="K4" s="170"/>
      <c r="L4" s="176"/>
      <c r="M4" s="290"/>
    </row>
    <row r="7" spans="1:27" s="59" customFormat="1" ht="15" customHeight="1">
      <c r="A7" s="57" t="s">
        <v>310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45"/>
      <c r="N7" s="45"/>
      <c r="O7" s="45"/>
      <c r="P7" s="45"/>
      <c r="Q7" s="58"/>
      <c r="R7" s="58"/>
      <c r="S7" s="58"/>
      <c r="T7" s="58"/>
      <c r="U7" s="58"/>
      <c r="V7" s="58"/>
      <c r="W7" s="58"/>
      <c r="X7" s="58"/>
      <c r="Y7" s="58"/>
      <c r="Z7" s="58"/>
      <c r="AA7" s="46"/>
    </row>
    <row r="8" spans="1:27" s="59" customFormat="1" ht="15" customHeight="1">
      <c r="A8" s="57" t="s">
        <v>311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45"/>
      <c r="N8" s="45"/>
      <c r="O8" s="45"/>
      <c r="P8" s="45"/>
      <c r="Q8" s="58"/>
      <c r="R8" s="58"/>
      <c r="S8" s="58"/>
      <c r="T8" s="58"/>
      <c r="U8" s="58"/>
      <c r="V8" s="58"/>
      <c r="W8" s="58"/>
      <c r="X8" s="58"/>
      <c r="Y8" s="58"/>
      <c r="Z8" s="58"/>
      <c r="AA8" s="46"/>
    </row>
    <row r="9" spans="1:27" s="61" customFormat="1" ht="15" customHeight="1">
      <c r="A9" s="60"/>
      <c r="M9" s="40"/>
      <c r="N9" s="40"/>
      <c r="O9" s="40"/>
      <c r="P9" s="40"/>
      <c r="AA9" s="42"/>
    </row>
    <row r="10" spans="1:27" s="51" customFormat="1" ht="19.5" customHeight="1">
      <c r="A10" s="47"/>
      <c r="B10" s="48"/>
      <c r="C10" s="49"/>
      <c r="D10" s="294"/>
      <c r="E10" s="351"/>
      <c r="F10" s="177"/>
      <c r="G10" s="178"/>
      <c r="H10" s="295"/>
      <c r="I10" s="62"/>
    </row>
    <row r="11" spans="1:27" s="51" customFormat="1" ht="19.5" customHeight="1">
      <c r="A11" s="47"/>
      <c r="B11" s="48"/>
      <c r="C11" s="49"/>
      <c r="D11" s="294"/>
      <c r="E11" s="352"/>
      <c r="F11" s="201" t="s">
        <v>309</v>
      </c>
      <c r="G11" s="184"/>
      <c r="H11" s="296"/>
      <c r="I11" s="62"/>
    </row>
    <row r="13" spans="1:27" s="59" customFormat="1" ht="15" customHeight="1">
      <c r="A13" s="87" t="s">
        <v>235</v>
      </c>
      <c r="B13" s="58"/>
      <c r="C13" s="58"/>
      <c r="D13" s="58"/>
      <c r="E13" s="74"/>
      <c r="F13" s="58"/>
      <c r="G13" s="58"/>
      <c r="H13" s="58"/>
      <c r="I13" s="58"/>
      <c r="J13" s="58"/>
      <c r="K13" s="58"/>
      <c r="L13" s="58"/>
      <c r="M13" s="45"/>
      <c r="N13" s="45"/>
      <c r="O13" s="45"/>
      <c r="P13" s="45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46"/>
    </row>
    <row r="15" spans="1:27" s="173" customFormat="1" ht="20.100000000000001" customHeight="1">
      <c r="A15" s="44"/>
      <c r="B15" s="44"/>
      <c r="C15" s="44"/>
      <c r="D15" s="291"/>
      <c r="E15" s="175"/>
      <c r="F15" s="174"/>
      <c r="G15" s="292"/>
    </row>
    <row r="17" spans="1:27" s="59" customFormat="1" ht="15" customHeight="1">
      <c r="A17" s="87" t="s">
        <v>52</v>
      </c>
      <c r="B17" s="58"/>
      <c r="C17" s="58"/>
      <c r="D17" s="58"/>
      <c r="E17" s="74"/>
      <c r="F17" s="58"/>
      <c r="G17" s="58"/>
      <c r="H17" s="58"/>
      <c r="I17" s="58"/>
      <c r="J17" s="58"/>
      <c r="K17" s="58"/>
      <c r="L17" s="58"/>
      <c r="M17" s="45"/>
      <c r="N17" s="45"/>
      <c r="O17" s="45"/>
      <c r="P17" s="45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46"/>
    </row>
    <row r="19" spans="1:27" s="214" customFormat="1" ht="20.100000000000001" customHeight="1">
      <c r="C19" s="219"/>
      <c r="D19" s="288"/>
      <c r="E19" s="238"/>
      <c r="F19" s="248"/>
      <c r="G19" s="239"/>
      <c r="I19" s="247"/>
      <c r="J19" s="249"/>
      <c r="K19" s="236"/>
      <c r="L19" s="172"/>
      <c r="M19" s="172"/>
      <c r="N19" s="172"/>
      <c r="O19" s="237"/>
      <c r="P19" s="237"/>
      <c r="Q19" s="293"/>
      <c r="R19" s="235"/>
      <c r="T19" s="215">
        <f>IF(K19="",0,1)</f>
        <v>0</v>
      </c>
    </row>
    <row r="21" spans="1:27" s="59" customFormat="1" ht="15" customHeight="1">
      <c r="A21" s="87" t="s">
        <v>133</v>
      </c>
      <c r="B21" s="58"/>
      <c r="C21" s="58"/>
      <c r="D21" s="58"/>
      <c r="E21" s="74"/>
      <c r="F21" s="58"/>
      <c r="G21" s="58"/>
      <c r="H21" s="58"/>
      <c r="I21" s="58"/>
      <c r="J21" s="58"/>
      <c r="K21" s="58"/>
      <c r="L21" s="58"/>
      <c r="M21" s="45"/>
      <c r="N21" s="45"/>
      <c r="O21" s="45"/>
      <c r="P21" s="45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6"/>
    </row>
    <row r="23" spans="1:27" s="214" customFormat="1" ht="20.100000000000001" customHeight="1">
      <c r="C23" s="219"/>
      <c r="D23" s="288"/>
      <c r="E23" s="238"/>
      <c r="F23" s="248"/>
      <c r="G23" s="239"/>
      <c r="H23" s="297"/>
      <c r="I23" s="247"/>
      <c r="J23" s="249"/>
      <c r="K23" s="236"/>
      <c r="L23" s="172"/>
      <c r="M23" s="172"/>
      <c r="N23" s="172"/>
      <c r="O23" s="237"/>
      <c r="P23" s="237"/>
      <c r="Q23" s="293"/>
      <c r="R23" s="235"/>
      <c r="T23" s="215">
        <f>IF(K23="",0,1)</f>
        <v>0</v>
      </c>
    </row>
  </sheetData>
  <sheetProtection formatColumns="0" formatRows="0"/>
  <mergeCells count="1">
    <mergeCell ref="E10:E11"/>
  </mergeCells>
  <phoneticPr fontId="8" type="noConversion"/>
  <dataValidations count="11">
    <dataValidation type="textLength" operator="lessThanOrEqual" allowBlank="1" showInputMessage="1" showErrorMessage="1" errorTitle="Ошибка" error="Допускается ввод не более 900 символов!" sqref="F15 F4 H4 O23:Q23 J4:K4 F19 O19:Q19 F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 L19:N19 L23:N23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J19 J23">
      <formula1>logic</formula1>
    </dataValidation>
    <dataValidation type="decimal" allowBlank="1" showErrorMessage="1" errorTitle="Ошибка" error="Допускается ввод только неотрицательных чисел!" sqref="K19 K2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9 G23">
      <formula1>kind_of_consumers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type_indicator</formula1>
    </dataValidation>
    <dataValidation type="textLength" operator="lessThanOrEqual" allowBlank="1" showInputMessage="1" showErrorMessage="1" errorTitle="Ошибка" error="Допускается ввод не более 900 символов!" sqref="I19 I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R85"/>
  <sheetViews>
    <sheetView showGridLines="0" workbookViewId="0"/>
  </sheetViews>
  <sheetFormatPr defaultRowHeight="11.25"/>
  <cols>
    <col min="1" max="1" width="9.140625" style="98"/>
    <col min="2" max="2" width="14.140625" style="96" customWidth="1"/>
    <col min="3" max="3" width="8.28515625" style="96" customWidth="1"/>
    <col min="4" max="4" width="19" style="96" bestFit="1" customWidth="1"/>
    <col min="5" max="6" width="12.28515625" style="96" bestFit="1" customWidth="1"/>
    <col min="7" max="7" width="14.140625" style="96" customWidth="1"/>
    <col min="8" max="8" width="12.28515625" style="96" bestFit="1" customWidth="1"/>
    <col min="9" max="9" width="32.5703125" style="112" bestFit="1" customWidth="1"/>
    <col min="10" max="10" width="32.140625" style="96" customWidth="1"/>
    <col min="11" max="11" width="48.140625" style="96" customWidth="1"/>
    <col min="12" max="12" width="19" style="96" bestFit="1" customWidth="1"/>
    <col min="13" max="13" width="32.5703125" style="96" customWidth="1"/>
    <col min="14" max="14" width="48.140625" style="107" customWidth="1"/>
    <col min="15" max="16" width="43.85546875" style="107" customWidth="1"/>
    <col min="17" max="17" width="44.7109375" style="96" customWidth="1"/>
    <col min="18" max="19" width="31" style="205" customWidth="1"/>
    <col min="20" max="20" width="29" style="96" customWidth="1"/>
    <col min="21" max="21" width="9.140625" style="96"/>
    <col min="22" max="22" width="23.28515625" style="96" customWidth="1"/>
    <col min="23" max="23" width="18.7109375" style="203" bestFit="1" customWidth="1"/>
    <col min="24" max="24" width="9.140625" style="96"/>
    <col min="25" max="25" width="39.42578125" style="96" customWidth="1"/>
    <col min="26" max="26" width="9.140625" style="96"/>
    <col min="27" max="27" width="22.7109375" style="96" bestFit="1" customWidth="1"/>
    <col min="28" max="28" width="29" style="96" customWidth="1"/>
    <col min="29" max="29" width="24.28515625" style="96" customWidth="1"/>
    <col min="30" max="16384" width="9.140625" style="96"/>
  </cols>
  <sheetData>
    <row r="1" spans="1:96" ht="56.25">
      <c r="A1" s="36" t="s">
        <v>212</v>
      </c>
      <c r="B1" s="36" t="s">
        <v>208</v>
      </c>
      <c r="C1" s="36" t="s">
        <v>209</v>
      </c>
      <c r="D1" s="85" t="s">
        <v>512</v>
      </c>
      <c r="E1" s="85" t="s">
        <v>530</v>
      </c>
      <c r="F1" s="85" t="s">
        <v>532</v>
      </c>
      <c r="G1" s="86" t="s">
        <v>387</v>
      </c>
      <c r="H1" s="85" t="s">
        <v>531</v>
      </c>
      <c r="I1" s="85" t="s">
        <v>286</v>
      </c>
      <c r="J1" s="85" t="s">
        <v>423</v>
      </c>
      <c r="K1" s="85" t="s">
        <v>304</v>
      </c>
      <c r="L1" s="85" t="s">
        <v>512</v>
      </c>
      <c r="M1" s="207" t="s">
        <v>238</v>
      </c>
      <c r="N1" s="86" t="s">
        <v>126</v>
      </c>
      <c r="O1" s="86" t="s">
        <v>1</v>
      </c>
      <c r="P1" s="86" t="s">
        <v>2</v>
      </c>
      <c r="Q1" s="86" t="s">
        <v>404</v>
      </c>
      <c r="R1" s="353" t="s">
        <v>386</v>
      </c>
      <c r="S1" s="354"/>
      <c r="T1" s="86" t="s">
        <v>498</v>
      </c>
      <c r="V1" s="86" t="s">
        <v>400</v>
      </c>
      <c r="W1" s="202" t="s">
        <v>616</v>
      </c>
      <c r="Y1" s="86" t="s">
        <v>31</v>
      </c>
      <c r="AA1" s="86" t="s">
        <v>51</v>
      </c>
      <c r="AB1" s="86" t="s">
        <v>50</v>
      </c>
      <c r="AC1" s="86" t="s">
        <v>134</v>
      </c>
      <c r="CR1" s="97" t="s">
        <v>504</v>
      </c>
    </row>
    <row r="2" spans="1:96" ht="33.75">
      <c r="A2" s="98" t="s">
        <v>505</v>
      </c>
      <c r="B2" s="99" t="s">
        <v>210</v>
      </c>
      <c r="C2" s="100">
        <v>2006</v>
      </c>
      <c r="D2" s="101" t="s">
        <v>510</v>
      </c>
      <c r="E2" s="102" t="s">
        <v>513</v>
      </c>
      <c r="F2" s="102" t="s">
        <v>514</v>
      </c>
      <c r="G2" s="206" t="s">
        <v>315</v>
      </c>
      <c r="H2" s="102" t="s">
        <v>514</v>
      </c>
      <c r="I2" s="103" t="s">
        <v>312</v>
      </c>
      <c r="J2" s="104" t="s">
        <v>289</v>
      </c>
      <c r="K2" s="96" t="s">
        <v>296</v>
      </c>
      <c r="L2" s="73" t="s">
        <v>326</v>
      </c>
      <c r="M2" s="107" t="s">
        <v>239</v>
      </c>
      <c r="N2" s="89" t="s">
        <v>122</v>
      </c>
      <c r="O2" s="105" t="s">
        <v>3</v>
      </c>
      <c r="P2" s="106" t="s">
        <v>4</v>
      </c>
      <c r="Q2" s="96" t="s">
        <v>403</v>
      </c>
      <c r="R2" s="77" t="s">
        <v>353</v>
      </c>
      <c r="S2" s="77" t="s">
        <v>354</v>
      </c>
      <c r="T2" s="95" t="s">
        <v>451</v>
      </c>
      <c r="V2" s="86" t="s">
        <v>401</v>
      </c>
      <c r="W2" s="202" t="s">
        <v>66</v>
      </c>
      <c r="Y2" s="241" t="s">
        <v>42</v>
      </c>
      <c r="AA2" s="95" t="s">
        <v>46</v>
      </c>
      <c r="AB2" s="73" t="s">
        <v>420</v>
      </c>
      <c r="AC2" s="73" t="s">
        <v>265</v>
      </c>
    </row>
    <row r="3" spans="1:96" ht="30">
      <c r="A3" s="98" t="s">
        <v>506</v>
      </c>
      <c r="B3" s="99" t="s">
        <v>305</v>
      </c>
      <c r="C3" s="96">
        <v>2007</v>
      </c>
      <c r="D3" s="101" t="s">
        <v>511</v>
      </c>
      <c r="E3" s="102" t="s">
        <v>515</v>
      </c>
      <c r="F3" s="102" t="s">
        <v>516</v>
      </c>
      <c r="G3" s="206" t="s">
        <v>316</v>
      </c>
      <c r="H3" s="102" t="s">
        <v>516</v>
      </c>
      <c r="I3" s="103" t="s">
        <v>427</v>
      </c>
      <c r="J3" s="104" t="s">
        <v>290</v>
      </c>
      <c r="K3" s="96" t="s">
        <v>297</v>
      </c>
      <c r="L3" s="73" t="s">
        <v>334</v>
      </c>
      <c r="M3" s="95" t="s">
        <v>240</v>
      </c>
      <c r="N3" s="89" t="s">
        <v>123</v>
      </c>
      <c r="O3" s="105" t="s">
        <v>5</v>
      </c>
      <c r="P3" s="106" t="s">
        <v>6</v>
      </c>
      <c r="Q3" s="95" t="s">
        <v>28</v>
      </c>
      <c r="R3" s="77" t="s">
        <v>355</v>
      </c>
      <c r="S3" s="77" t="s">
        <v>354</v>
      </c>
      <c r="T3" s="95" t="s">
        <v>449</v>
      </c>
      <c r="V3" s="86" t="s">
        <v>399</v>
      </c>
      <c r="W3" s="202" t="s">
        <v>62</v>
      </c>
      <c r="Y3" s="240" t="s">
        <v>41</v>
      </c>
      <c r="AA3" s="95" t="s">
        <v>45</v>
      </c>
      <c r="AB3" s="73" t="s">
        <v>419</v>
      </c>
      <c r="AC3" s="73" t="s">
        <v>266</v>
      </c>
    </row>
    <row r="4" spans="1:96" ht="33.75">
      <c r="B4" s="99" t="s">
        <v>306</v>
      </c>
      <c r="C4" s="100">
        <v>2008</v>
      </c>
      <c r="E4" s="102" t="s">
        <v>162</v>
      </c>
      <c r="F4" s="102" t="s">
        <v>517</v>
      </c>
      <c r="G4" s="206" t="s">
        <v>317</v>
      </c>
      <c r="H4" s="102" t="s">
        <v>517</v>
      </c>
      <c r="I4" s="103" t="s">
        <v>428</v>
      </c>
      <c r="J4" s="104" t="s">
        <v>291</v>
      </c>
      <c r="K4" s="96" t="s">
        <v>298</v>
      </c>
      <c r="L4" s="73" t="s">
        <v>333</v>
      </c>
      <c r="M4" s="73"/>
      <c r="N4" s="89" t="s">
        <v>124</v>
      </c>
      <c r="O4" s="105" t="s">
        <v>7</v>
      </c>
      <c r="P4" s="106" t="s">
        <v>8</v>
      </c>
      <c r="R4" s="77" t="s">
        <v>356</v>
      </c>
      <c r="S4" s="77" t="s">
        <v>357</v>
      </c>
      <c r="T4" s="95" t="s">
        <v>473</v>
      </c>
      <c r="V4" s="86" t="s">
        <v>398</v>
      </c>
      <c r="W4" s="202" t="s">
        <v>63</v>
      </c>
      <c r="Y4" s="240" t="s">
        <v>40</v>
      </c>
      <c r="AB4" s="73" t="s">
        <v>418</v>
      </c>
    </row>
    <row r="5" spans="1:96" ht="45">
      <c r="B5" s="99" t="s">
        <v>307</v>
      </c>
      <c r="C5" s="96">
        <v>2009</v>
      </c>
      <c r="E5" s="102" t="s">
        <v>518</v>
      </c>
      <c r="F5" s="102" t="s">
        <v>519</v>
      </c>
      <c r="G5" s="206" t="s">
        <v>489</v>
      </c>
      <c r="H5" s="102" t="s">
        <v>519</v>
      </c>
      <c r="I5" s="103" t="s">
        <v>429</v>
      </c>
      <c r="K5" s="96" t="s">
        <v>299</v>
      </c>
      <c r="N5" s="89" t="s">
        <v>125</v>
      </c>
      <c r="O5" s="105" t="s">
        <v>9</v>
      </c>
      <c r="P5" s="106"/>
      <c r="R5" s="77" t="s">
        <v>358</v>
      </c>
      <c r="S5" s="77" t="s">
        <v>359</v>
      </c>
      <c r="T5" s="95" t="s">
        <v>438</v>
      </c>
      <c r="V5" s="86" t="s">
        <v>397</v>
      </c>
      <c r="W5" s="202" t="s">
        <v>64</v>
      </c>
      <c r="Y5" s="240" t="s">
        <v>39</v>
      </c>
    </row>
    <row r="6" spans="1:96" ht="33.75">
      <c r="C6" s="100">
        <v>2010</v>
      </c>
      <c r="E6" s="102" t="s">
        <v>163</v>
      </c>
      <c r="F6" s="102" t="s">
        <v>520</v>
      </c>
      <c r="G6" s="206" t="s">
        <v>488</v>
      </c>
      <c r="H6" s="102" t="s">
        <v>520</v>
      </c>
      <c r="I6" s="103" t="s">
        <v>430</v>
      </c>
      <c r="J6" s="208" t="s">
        <v>250</v>
      </c>
      <c r="K6" s="96" t="s">
        <v>292</v>
      </c>
      <c r="N6" s="86" t="s">
        <v>121</v>
      </c>
      <c r="O6" s="105" t="s">
        <v>8</v>
      </c>
      <c r="P6" s="106"/>
      <c r="R6" s="77" t="s">
        <v>360</v>
      </c>
      <c r="S6" s="77" t="s">
        <v>359</v>
      </c>
      <c r="T6" s="95" t="s">
        <v>282</v>
      </c>
      <c r="V6" s="86" t="s">
        <v>402</v>
      </c>
      <c r="W6" s="202" t="s">
        <v>67</v>
      </c>
      <c r="Y6" s="240" t="s">
        <v>38</v>
      </c>
    </row>
    <row r="7" spans="1:96" ht="45">
      <c r="B7" s="108"/>
      <c r="C7" s="100">
        <v>2011</v>
      </c>
      <c r="E7" s="102" t="s">
        <v>164</v>
      </c>
      <c r="F7" s="102" t="s">
        <v>521</v>
      </c>
      <c r="G7" s="206" t="s">
        <v>287</v>
      </c>
      <c r="H7" s="102" t="s">
        <v>521</v>
      </c>
      <c r="I7" s="103" t="s">
        <v>431</v>
      </c>
      <c r="J7" s="205" t="s">
        <v>246</v>
      </c>
      <c r="K7" s="96" t="s">
        <v>293</v>
      </c>
      <c r="N7" s="213" t="s">
        <v>118</v>
      </c>
      <c r="R7" s="77" t="s">
        <v>361</v>
      </c>
      <c r="S7" s="77" t="s">
        <v>359</v>
      </c>
      <c r="T7" s="95" t="s">
        <v>468</v>
      </c>
      <c r="V7" s="86" t="s">
        <v>54</v>
      </c>
      <c r="W7" s="202" t="s">
        <v>65</v>
      </c>
      <c r="Y7" s="240" t="s">
        <v>37</v>
      </c>
    </row>
    <row r="8" spans="1:96" ht="22.5">
      <c r="B8" s="109"/>
      <c r="C8" s="100">
        <v>2012</v>
      </c>
      <c r="E8" s="102" t="s">
        <v>165</v>
      </c>
      <c r="F8" s="102" t="s">
        <v>522</v>
      </c>
      <c r="G8" s="206" t="s">
        <v>491</v>
      </c>
      <c r="H8" s="102" t="s">
        <v>522</v>
      </c>
      <c r="I8" s="103" t="s">
        <v>432</v>
      </c>
      <c r="J8" s="205" t="s">
        <v>247</v>
      </c>
      <c r="K8" s="96" t="s">
        <v>294</v>
      </c>
      <c r="N8" s="213" t="s">
        <v>119</v>
      </c>
      <c r="R8" s="77" t="s">
        <v>362</v>
      </c>
      <c r="S8" s="77" t="s">
        <v>359</v>
      </c>
      <c r="T8" s="95" t="s">
        <v>484</v>
      </c>
      <c r="Y8" s="240" t="s">
        <v>36</v>
      </c>
    </row>
    <row r="9" spans="1:96" ht="22.5">
      <c r="B9" s="108"/>
      <c r="C9" s="100">
        <v>2013</v>
      </c>
      <c r="E9" s="102" t="s">
        <v>523</v>
      </c>
      <c r="F9" s="102" t="s">
        <v>524</v>
      </c>
      <c r="G9" s="206" t="s">
        <v>490</v>
      </c>
      <c r="H9" s="102" t="s">
        <v>524</v>
      </c>
      <c r="I9" s="103" t="s">
        <v>433</v>
      </c>
      <c r="J9" s="205" t="s">
        <v>248</v>
      </c>
      <c r="K9" s="96" t="s">
        <v>295</v>
      </c>
      <c r="N9" s="213" t="s">
        <v>120</v>
      </c>
      <c r="R9" s="77" t="s">
        <v>363</v>
      </c>
      <c r="S9" s="77" t="s">
        <v>359</v>
      </c>
      <c r="T9" s="95" t="s">
        <v>442</v>
      </c>
      <c r="Y9" s="240" t="s">
        <v>35</v>
      </c>
    </row>
    <row r="10" spans="1:96" ht="22.5">
      <c r="B10" s="108"/>
      <c r="C10" s="100">
        <v>2014</v>
      </c>
      <c r="E10" s="102" t="s">
        <v>525</v>
      </c>
      <c r="F10" s="102" t="s">
        <v>526</v>
      </c>
      <c r="G10" s="206" t="s">
        <v>493</v>
      </c>
      <c r="H10" s="102" t="s">
        <v>526</v>
      </c>
      <c r="I10" s="103" t="s">
        <v>434</v>
      </c>
      <c r="J10" s="205" t="s">
        <v>249</v>
      </c>
      <c r="K10" s="96" t="s">
        <v>300</v>
      </c>
      <c r="N10" s="86" t="s">
        <v>127</v>
      </c>
      <c r="R10" s="77" t="s">
        <v>364</v>
      </c>
      <c r="S10" s="77" t="s">
        <v>359</v>
      </c>
      <c r="T10" s="95" t="s">
        <v>312</v>
      </c>
      <c r="Y10" s="240" t="s">
        <v>34</v>
      </c>
    </row>
    <row r="11" spans="1:96" ht="33.75">
      <c r="B11" s="108"/>
      <c r="C11" s="100">
        <v>2015</v>
      </c>
      <c r="E11" s="102" t="s">
        <v>527</v>
      </c>
      <c r="F11" s="102">
        <v>10</v>
      </c>
      <c r="G11" s="206" t="s">
        <v>58</v>
      </c>
      <c r="H11" s="102">
        <v>10</v>
      </c>
      <c r="I11" s="103" t="s">
        <v>435</v>
      </c>
      <c r="J11" s="208" t="s">
        <v>254</v>
      </c>
      <c r="K11" s="96" t="s">
        <v>301</v>
      </c>
      <c r="N11" s="95" t="s">
        <v>128</v>
      </c>
      <c r="R11" s="77" t="s">
        <v>365</v>
      </c>
      <c r="S11" s="77" t="s">
        <v>359</v>
      </c>
      <c r="Y11" s="240" t="s">
        <v>33</v>
      </c>
    </row>
    <row r="12" spans="1:96" ht="22.5">
      <c r="B12" s="108"/>
      <c r="C12" s="100"/>
      <c r="E12" s="102" t="s">
        <v>528</v>
      </c>
      <c r="F12" s="102">
        <v>11</v>
      </c>
      <c r="G12" s="206" t="s">
        <v>59</v>
      </c>
      <c r="H12" s="102">
        <v>11</v>
      </c>
      <c r="I12" s="103" t="s">
        <v>437</v>
      </c>
      <c r="J12" s="209" t="s">
        <v>251</v>
      </c>
      <c r="K12" s="96" t="s">
        <v>302</v>
      </c>
      <c r="N12" s="95" t="s">
        <v>129</v>
      </c>
      <c r="R12" s="77" t="s">
        <v>366</v>
      </c>
      <c r="S12" s="77" t="s">
        <v>359</v>
      </c>
    </row>
    <row r="13" spans="1:96">
      <c r="B13" s="108"/>
      <c r="C13" s="100"/>
      <c r="E13" s="102" t="s">
        <v>529</v>
      </c>
      <c r="F13" s="102">
        <v>12</v>
      </c>
      <c r="G13" s="206" t="s">
        <v>60</v>
      </c>
      <c r="H13" s="102">
        <v>12</v>
      </c>
      <c r="I13" s="103" t="s">
        <v>436</v>
      </c>
      <c r="J13" s="209" t="s">
        <v>252</v>
      </c>
      <c r="K13" s="96" t="s">
        <v>303</v>
      </c>
      <c r="N13" s="95" t="s">
        <v>125</v>
      </c>
      <c r="R13" s="77" t="s">
        <v>367</v>
      </c>
      <c r="S13" s="77" t="s">
        <v>368</v>
      </c>
    </row>
    <row r="14" spans="1:96">
      <c r="B14" s="108"/>
      <c r="C14" s="100"/>
      <c r="E14" s="102"/>
      <c r="F14" s="102"/>
      <c r="G14" s="206" t="s">
        <v>389</v>
      </c>
      <c r="H14" s="102">
        <v>13</v>
      </c>
      <c r="I14" s="103" t="s">
        <v>438</v>
      </c>
      <c r="J14" s="209" t="s">
        <v>253</v>
      </c>
      <c r="R14" s="77" t="s">
        <v>369</v>
      </c>
      <c r="S14" s="77" t="s">
        <v>368</v>
      </c>
    </row>
    <row r="15" spans="1:96" ht="33.75">
      <c r="B15" s="108"/>
      <c r="C15" s="100"/>
      <c r="E15" s="102"/>
      <c r="F15" s="102"/>
      <c r="G15" s="206" t="s">
        <v>390</v>
      </c>
      <c r="H15" s="102">
        <v>14</v>
      </c>
      <c r="I15" s="103" t="s">
        <v>439</v>
      </c>
      <c r="J15" s="208" t="s">
        <v>258</v>
      </c>
      <c r="R15" s="77" t="s">
        <v>370</v>
      </c>
      <c r="S15" s="77" t="s">
        <v>368</v>
      </c>
    </row>
    <row r="16" spans="1:96" ht="22.5">
      <c r="B16" s="108"/>
      <c r="C16" s="100"/>
      <c r="E16" s="102"/>
      <c r="F16" s="102"/>
      <c r="G16" s="206" t="s">
        <v>391</v>
      </c>
      <c r="H16" s="102">
        <v>15</v>
      </c>
      <c r="I16" s="103" t="s">
        <v>440</v>
      </c>
      <c r="J16" s="209" t="s">
        <v>255</v>
      </c>
      <c r="K16" s="110" t="s">
        <v>139</v>
      </c>
      <c r="R16" s="77" t="s">
        <v>371</v>
      </c>
      <c r="S16" s="77" t="s">
        <v>368</v>
      </c>
    </row>
    <row r="17" spans="1:19">
      <c r="E17" s="102"/>
      <c r="F17" s="102"/>
      <c r="G17" s="206" t="s">
        <v>392</v>
      </c>
      <c r="H17" s="102">
        <v>16</v>
      </c>
      <c r="I17" s="103" t="s">
        <v>441</v>
      </c>
      <c r="J17" s="209" t="s">
        <v>256</v>
      </c>
      <c r="K17" s="111" t="s">
        <v>140</v>
      </c>
      <c r="R17" s="77" t="s">
        <v>372</v>
      </c>
      <c r="S17" s="77" t="s">
        <v>359</v>
      </c>
    </row>
    <row r="18" spans="1:19">
      <c r="E18" s="102"/>
      <c r="F18" s="102"/>
      <c r="G18" s="206" t="s">
        <v>393</v>
      </c>
      <c r="H18" s="102">
        <v>17</v>
      </c>
      <c r="I18" s="103" t="s">
        <v>442</v>
      </c>
      <c r="J18" s="209" t="s">
        <v>257</v>
      </c>
      <c r="K18" s="111" t="s">
        <v>141</v>
      </c>
      <c r="R18" s="77" t="s">
        <v>373</v>
      </c>
      <c r="S18" s="77" t="s">
        <v>359</v>
      </c>
    </row>
    <row r="19" spans="1:19">
      <c r="E19" s="102"/>
      <c r="F19" s="102"/>
      <c r="G19" s="206" t="s">
        <v>394</v>
      </c>
      <c r="H19" s="102">
        <v>18</v>
      </c>
      <c r="I19" s="103" t="s">
        <v>443</v>
      </c>
      <c r="K19" s="111" t="s">
        <v>142</v>
      </c>
      <c r="R19" s="77" t="s">
        <v>374</v>
      </c>
      <c r="S19" s="77" t="s">
        <v>359</v>
      </c>
    </row>
    <row r="20" spans="1:19">
      <c r="E20" s="102"/>
      <c r="F20" s="102"/>
      <c r="G20" s="206" t="s">
        <v>395</v>
      </c>
      <c r="H20" s="102">
        <v>19</v>
      </c>
      <c r="I20" s="103" t="s">
        <v>444</v>
      </c>
      <c r="K20" s="111" t="s">
        <v>143</v>
      </c>
      <c r="R20" s="77" t="s">
        <v>375</v>
      </c>
      <c r="S20" s="77" t="s">
        <v>368</v>
      </c>
    </row>
    <row r="21" spans="1:19">
      <c r="E21" s="102"/>
      <c r="F21" s="102"/>
      <c r="G21" s="206" t="s">
        <v>396</v>
      </c>
      <c r="H21" s="102">
        <v>20</v>
      </c>
      <c r="I21" s="103" t="s">
        <v>445</v>
      </c>
      <c r="K21" s="111" t="s">
        <v>144</v>
      </c>
      <c r="R21" s="77" t="s">
        <v>376</v>
      </c>
      <c r="S21" s="77" t="s">
        <v>359</v>
      </c>
    </row>
    <row r="22" spans="1:19">
      <c r="E22" s="102"/>
      <c r="F22" s="102"/>
      <c r="G22" s="102"/>
      <c r="H22" s="102">
        <v>21</v>
      </c>
      <c r="I22" s="103" t="s">
        <v>446</v>
      </c>
      <c r="K22" s="111" t="s">
        <v>145</v>
      </c>
      <c r="R22" s="77" t="s">
        <v>377</v>
      </c>
      <c r="S22" s="77" t="s">
        <v>359</v>
      </c>
    </row>
    <row r="23" spans="1:19">
      <c r="E23" s="102"/>
      <c r="F23" s="102"/>
      <c r="G23" s="102"/>
      <c r="H23" s="102">
        <v>22</v>
      </c>
      <c r="I23" s="103" t="s">
        <v>447</v>
      </c>
      <c r="K23" s="111" t="s">
        <v>146</v>
      </c>
      <c r="R23" s="77" t="s">
        <v>378</v>
      </c>
      <c r="S23" s="77" t="s">
        <v>354</v>
      </c>
    </row>
    <row r="24" spans="1:19">
      <c r="A24" s="96"/>
      <c r="E24" s="102"/>
      <c r="F24" s="102"/>
      <c r="G24" s="102"/>
      <c r="H24" s="102">
        <v>23</v>
      </c>
      <c r="I24" s="103" t="s">
        <v>448</v>
      </c>
      <c r="K24" s="111" t="s">
        <v>147</v>
      </c>
      <c r="R24" s="77" t="s">
        <v>379</v>
      </c>
      <c r="S24" s="77" t="s">
        <v>380</v>
      </c>
    </row>
    <row r="25" spans="1:19">
      <c r="E25" s="102"/>
      <c r="F25" s="102"/>
      <c r="G25" s="102"/>
      <c r="H25" s="102">
        <v>24</v>
      </c>
      <c r="I25" s="103" t="s">
        <v>449</v>
      </c>
      <c r="K25" s="111" t="s">
        <v>148</v>
      </c>
      <c r="R25" s="77" t="s">
        <v>381</v>
      </c>
      <c r="S25" s="77" t="s">
        <v>380</v>
      </c>
    </row>
    <row r="26" spans="1:19">
      <c r="E26" s="102"/>
      <c r="F26" s="102"/>
      <c r="G26" s="102"/>
      <c r="H26" s="102">
        <v>25</v>
      </c>
      <c r="I26" s="103" t="s">
        <v>450</v>
      </c>
      <c r="K26" s="107"/>
      <c r="R26" s="77" t="s">
        <v>382</v>
      </c>
      <c r="S26" s="77" t="s">
        <v>380</v>
      </c>
    </row>
    <row r="27" spans="1:19">
      <c r="E27" s="102"/>
      <c r="F27" s="102"/>
      <c r="G27" s="102"/>
      <c r="H27" s="102">
        <v>26</v>
      </c>
      <c r="I27" s="103" t="s">
        <v>451</v>
      </c>
      <c r="K27" s="110" t="s">
        <v>138</v>
      </c>
      <c r="R27" s="77" t="s">
        <v>383</v>
      </c>
      <c r="S27" s="77" t="s">
        <v>380</v>
      </c>
    </row>
    <row r="28" spans="1:19">
      <c r="E28" s="102"/>
      <c r="F28" s="102"/>
      <c r="G28" s="102"/>
      <c r="H28" s="102">
        <v>27</v>
      </c>
      <c r="I28" s="103" t="s">
        <v>452</v>
      </c>
      <c r="K28" s="111" t="s">
        <v>140</v>
      </c>
      <c r="R28" s="77" t="s">
        <v>384</v>
      </c>
      <c r="S28" s="77" t="s">
        <v>385</v>
      </c>
    </row>
    <row r="29" spans="1:19">
      <c r="E29" s="102"/>
      <c r="F29" s="102"/>
      <c r="G29" s="102"/>
      <c r="H29" s="102">
        <v>28</v>
      </c>
      <c r="I29" s="103" t="s">
        <v>453</v>
      </c>
      <c r="K29" s="111" t="s">
        <v>141</v>
      </c>
      <c r="R29" s="77" t="s">
        <v>8</v>
      </c>
      <c r="S29" s="77"/>
    </row>
    <row r="30" spans="1:19">
      <c r="E30" s="102"/>
      <c r="F30" s="102"/>
      <c r="G30" s="102"/>
      <c r="H30" s="102">
        <v>29</v>
      </c>
      <c r="I30" s="103" t="s">
        <v>454</v>
      </c>
      <c r="K30" s="111" t="s">
        <v>142</v>
      </c>
      <c r="R30" s="77"/>
      <c r="S30" s="77"/>
    </row>
    <row r="31" spans="1:19">
      <c r="E31" s="102"/>
      <c r="F31" s="102"/>
      <c r="G31" s="102"/>
      <c r="H31" s="102">
        <v>30</v>
      </c>
      <c r="I31" s="103" t="s">
        <v>455</v>
      </c>
      <c r="K31" s="111" t="s">
        <v>143</v>
      </c>
    </row>
    <row r="32" spans="1:19">
      <c r="E32" s="102"/>
      <c r="F32" s="102"/>
      <c r="G32" s="102"/>
      <c r="H32" s="102">
        <v>31</v>
      </c>
      <c r="I32" s="103" t="s">
        <v>456</v>
      </c>
      <c r="K32" s="111" t="s">
        <v>144</v>
      </c>
    </row>
    <row r="33" spans="9:9">
      <c r="I33" s="103" t="s">
        <v>457</v>
      </c>
    </row>
    <row r="34" spans="9:9">
      <c r="I34" s="103" t="s">
        <v>458</v>
      </c>
    </row>
    <row r="35" spans="9:9">
      <c r="I35" s="103" t="s">
        <v>459</v>
      </c>
    </row>
    <row r="36" spans="9:9">
      <c r="I36" s="103" t="s">
        <v>460</v>
      </c>
    </row>
    <row r="37" spans="9:9">
      <c r="I37" s="103" t="s">
        <v>461</v>
      </c>
    </row>
    <row r="38" spans="9:9">
      <c r="I38" s="103" t="s">
        <v>462</v>
      </c>
    </row>
    <row r="39" spans="9:9">
      <c r="I39" s="103" t="s">
        <v>463</v>
      </c>
    </row>
    <row r="40" spans="9:9">
      <c r="I40" s="103" t="s">
        <v>464</v>
      </c>
    </row>
    <row r="41" spans="9:9">
      <c r="I41" s="103" t="s">
        <v>465</v>
      </c>
    </row>
    <row r="42" spans="9:9">
      <c r="I42" s="103" t="s">
        <v>466</v>
      </c>
    </row>
    <row r="43" spans="9:9">
      <c r="I43" s="103" t="s">
        <v>467</v>
      </c>
    </row>
    <row r="44" spans="9:9">
      <c r="I44" s="103" t="s">
        <v>468</v>
      </c>
    </row>
    <row r="45" spans="9:9">
      <c r="I45" s="103" t="s">
        <v>469</v>
      </c>
    </row>
    <row r="46" spans="9:9">
      <c r="I46" s="103" t="s">
        <v>470</v>
      </c>
    </row>
    <row r="47" spans="9:9">
      <c r="I47" s="103" t="s">
        <v>471</v>
      </c>
    </row>
    <row r="48" spans="9:9">
      <c r="I48" s="103" t="s">
        <v>472</v>
      </c>
    </row>
    <row r="49" spans="9:9">
      <c r="I49" s="103" t="s">
        <v>473</v>
      </c>
    </row>
    <row r="50" spans="9:9">
      <c r="I50" s="103" t="s">
        <v>474</v>
      </c>
    </row>
    <row r="51" spans="9:9">
      <c r="I51" s="103" t="s">
        <v>475</v>
      </c>
    </row>
    <row r="52" spans="9:9">
      <c r="I52" s="103" t="s">
        <v>476</v>
      </c>
    </row>
    <row r="53" spans="9:9">
      <c r="I53" s="103" t="s">
        <v>477</v>
      </c>
    </row>
    <row r="54" spans="9:9">
      <c r="I54" s="103" t="s">
        <v>478</v>
      </c>
    </row>
    <row r="55" spans="9:9">
      <c r="I55" s="103" t="s">
        <v>479</v>
      </c>
    </row>
    <row r="56" spans="9:9">
      <c r="I56" s="103" t="s">
        <v>480</v>
      </c>
    </row>
    <row r="57" spans="9:9">
      <c r="I57" s="103" t="s">
        <v>481</v>
      </c>
    </row>
    <row r="58" spans="9:9">
      <c r="I58" s="103" t="s">
        <v>482</v>
      </c>
    </row>
    <row r="59" spans="9:9">
      <c r="I59" s="103" t="s">
        <v>483</v>
      </c>
    </row>
    <row r="60" spans="9:9">
      <c r="I60" s="103" t="s">
        <v>484</v>
      </c>
    </row>
    <row r="61" spans="9:9">
      <c r="I61" s="103" t="s">
        <v>485</v>
      </c>
    </row>
    <row r="62" spans="9:9">
      <c r="I62" s="103" t="s">
        <v>486</v>
      </c>
    </row>
    <row r="63" spans="9:9">
      <c r="I63" s="103" t="s">
        <v>487</v>
      </c>
    </row>
    <row r="64" spans="9:9">
      <c r="I64" s="103" t="s">
        <v>115</v>
      </c>
    </row>
    <row r="65" spans="9:9">
      <c r="I65" s="103" t="s">
        <v>116</v>
      </c>
    </row>
    <row r="66" spans="9:9">
      <c r="I66" s="103" t="s">
        <v>267</v>
      </c>
    </row>
    <row r="67" spans="9:9">
      <c r="I67" s="103" t="s">
        <v>268</v>
      </c>
    </row>
    <row r="68" spans="9:9">
      <c r="I68" s="103" t="s">
        <v>269</v>
      </c>
    </row>
    <row r="69" spans="9:9">
      <c r="I69" s="103" t="s">
        <v>270</v>
      </c>
    </row>
    <row r="70" spans="9:9">
      <c r="I70" s="103" t="s">
        <v>271</v>
      </c>
    </row>
    <row r="71" spans="9:9">
      <c r="I71" s="103" t="s">
        <v>272</v>
      </c>
    </row>
    <row r="72" spans="9:9">
      <c r="I72" s="103" t="s">
        <v>273</v>
      </c>
    </row>
    <row r="73" spans="9:9">
      <c r="I73" s="103" t="s">
        <v>274</v>
      </c>
    </row>
    <row r="74" spans="9:9">
      <c r="I74" s="103" t="s">
        <v>275</v>
      </c>
    </row>
    <row r="75" spans="9:9">
      <c r="I75" s="103" t="s">
        <v>276</v>
      </c>
    </row>
    <row r="76" spans="9:9">
      <c r="I76" s="103" t="s">
        <v>277</v>
      </c>
    </row>
    <row r="77" spans="9:9">
      <c r="I77" s="103" t="s">
        <v>278</v>
      </c>
    </row>
    <row r="78" spans="9:9">
      <c r="I78" s="103" t="s">
        <v>279</v>
      </c>
    </row>
    <row r="79" spans="9:9">
      <c r="I79" s="103" t="s">
        <v>503</v>
      </c>
    </row>
    <row r="80" spans="9:9">
      <c r="I80" s="103" t="s">
        <v>280</v>
      </c>
    </row>
    <row r="81" spans="9:9">
      <c r="I81" s="103" t="s">
        <v>281</v>
      </c>
    </row>
    <row r="82" spans="9:9">
      <c r="I82" s="103" t="s">
        <v>282</v>
      </c>
    </row>
    <row r="83" spans="9:9">
      <c r="I83" s="103" t="s">
        <v>283</v>
      </c>
    </row>
    <row r="84" spans="9:9">
      <c r="I84" s="103" t="s">
        <v>284</v>
      </c>
    </row>
    <row r="85" spans="9:9">
      <c r="I85" s="103" t="s">
        <v>285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19"/>
  <sheetViews>
    <sheetView showGridLines="0" workbookViewId="0"/>
  </sheetViews>
  <sheetFormatPr defaultRowHeight="11.25"/>
  <cols>
    <col min="2" max="2" width="87.28515625" style="159" customWidth="1"/>
  </cols>
  <sheetData>
    <row r="1" spans="2:2" s="160" customFormat="1" ht="14.25">
      <c r="B1" s="161" t="s">
        <v>231</v>
      </c>
    </row>
    <row r="2" spans="2:2" ht="25.5">
      <c r="B2" s="136" t="s">
        <v>109</v>
      </c>
    </row>
    <row r="3" spans="2:2" ht="38.25">
      <c r="B3" s="136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>
      <c r="B4" s="136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>
      <c r="B5" s="136" t="s">
        <v>110</v>
      </c>
    </row>
    <row r="6" spans="2:2" ht="38.25">
      <c r="B6" s="136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63.75">
      <c r="B7" s="136" t="s">
        <v>233</v>
      </c>
    </row>
    <row r="8" spans="2:2" ht="12.75">
      <c r="B8" s="136" t="s">
        <v>111</v>
      </c>
    </row>
    <row r="9" spans="2:2" ht="12.75">
      <c r="B9" s="136" t="s">
        <v>234</v>
      </c>
    </row>
    <row r="10" spans="2:2" ht="12.75">
      <c r="B10" s="136" t="s">
        <v>112</v>
      </c>
    </row>
    <row r="11" spans="2:2" ht="12.75">
      <c r="B11" s="136" t="s">
        <v>113</v>
      </c>
    </row>
    <row r="12" spans="2:2" ht="51">
      <c r="B12" s="136" t="s">
        <v>230</v>
      </c>
    </row>
    <row r="13" spans="2:2" ht="25.5">
      <c r="B13" s="136" t="s">
        <v>55</v>
      </c>
    </row>
    <row r="14" spans="2:2" ht="38.25">
      <c r="B14" s="136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>
      <c r="B15" s="210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160" customFormat="1" ht="14.25">
      <c r="B16" s="161" t="s">
        <v>29</v>
      </c>
    </row>
    <row r="17" spans="2:2" ht="12.75">
      <c r="B17" s="210" t="s">
        <v>421</v>
      </c>
    </row>
    <row r="18" spans="2:2" s="160" customFormat="1" ht="14.25">
      <c r="B18" s="161" t="s">
        <v>232</v>
      </c>
    </row>
    <row r="19" spans="2:2" ht="38.25">
      <c r="B19" s="136" t="s">
        <v>179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625"/>
  <sheetViews>
    <sheetView showGridLines="0" workbookViewId="0"/>
  </sheetViews>
  <sheetFormatPr defaultRowHeight="11.25"/>
  <cols>
    <col min="1" max="1" width="9.140625" style="90"/>
    <col min="2" max="2" width="35.140625" style="90" bestFit="1" customWidth="1"/>
    <col min="3" max="3" width="43.42578125" style="90" bestFit="1" customWidth="1"/>
    <col min="4" max="4" width="11" style="90" bestFit="1" customWidth="1"/>
    <col min="5" max="5" width="10" style="90" bestFit="1" customWidth="1"/>
    <col min="6" max="6" width="45.85546875" style="90" bestFit="1" customWidth="1"/>
    <col min="7" max="16384" width="9.140625" style="90"/>
  </cols>
  <sheetData>
    <row r="1" spans="1:8">
      <c r="A1" s="90" t="s">
        <v>388</v>
      </c>
      <c r="B1" s="90" t="s">
        <v>200</v>
      </c>
      <c r="C1" s="90" t="s">
        <v>201</v>
      </c>
      <c r="D1" s="90" t="s">
        <v>501</v>
      </c>
      <c r="E1" s="90" t="s">
        <v>202</v>
      </c>
      <c r="F1" s="90" t="s">
        <v>203</v>
      </c>
      <c r="G1" s="90" t="s">
        <v>204</v>
      </c>
      <c r="H1" s="90" t="s">
        <v>502</v>
      </c>
    </row>
    <row r="2" spans="1:8">
      <c r="A2" s="90">
        <v>1</v>
      </c>
      <c r="B2" s="90" t="s">
        <v>620</v>
      </c>
      <c r="C2" s="90" t="s">
        <v>622</v>
      </c>
      <c r="D2" s="90" t="s">
        <v>623</v>
      </c>
      <c r="E2" s="90" t="s">
        <v>624</v>
      </c>
      <c r="F2" s="90" t="s">
        <v>625</v>
      </c>
      <c r="G2" s="90" t="s">
        <v>626</v>
      </c>
      <c r="H2" s="90" t="s">
        <v>627</v>
      </c>
    </row>
    <row r="3" spans="1:8">
      <c r="A3" s="90">
        <v>2</v>
      </c>
      <c r="B3" s="90" t="s">
        <v>620</v>
      </c>
      <c r="C3" s="90" t="s">
        <v>622</v>
      </c>
      <c r="D3" s="90" t="s">
        <v>623</v>
      </c>
      <c r="E3" s="90" t="s">
        <v>628</v>
      </c>
      <c r="F3" s="90" t="s">
        <v>629</v>
      </c>
      <c r="G3" s="90" t="s">
        <v>630</v>
      </c>
      <c r="H3" s="90" t="s">
        <v>627</v>
      </c>
    </row>
    <row r="4" spans="1:8">
      <c r="A4" s="90">
        <v>3</v>
      </c>
      <c r="B4" s="90" t="s">
        <v>620</v>
      </c>
      <c r="C4" s="90" t="s">
        <v>631</v>
      </c>
      <c r="D4" s="90" t="s">
        <v>632</v>
      </c>
      <c r="E4" s="90" t="s">
        <v>633</v>
      </c>
      <c r="F4" s="90" t="s">
        <v>634</v>
      </c>
      <c r="G4" s="90" t="s">
        <v>626</v>
      </c>
      <c r="H4" s="90" t="s">
        <v>627</v>
      </c>
    </row>
    <row r="5" spans="1:8">
      <c r="A5" s="90">
        <v>4</v>
      </c>
      <c r="B5" s="90" t="s">
        <v>620</v>
      </c>
      <c r="C5" s="90" t="s">
        <v>635</v>
      </c>
      <c r="D5" s="90" t="s">
        <v>636</v>
      </c>
      <c r="E5" s="90" t="s">
        <v>637</v>
      </c>
      <c r="F5" s="90" t="s">
        <v>638</v>
      </c>
      <c r="G5" s="90" t="s">
        <v>626</v>
      </c>
      <c r="H5" s="90" t="s">
        <v>627</v>
      </c>
    </row>
    <row r="6" spans="1:8">
      <c r="A6" s="90">
        <v>5</v>
      </c>
      <c r="B6" s="90" t="s">
        <v>620</v>
      </c>
      <c r="C6" s="90" t="s">
        <v>639</v>
      </c>
      <c r="D6" s="90" t="s">
        <v>640</v>
      </c>
      <c r="E6" s="90" t="s">
        <v>641</v>
      </c>
      <c r="F6" s="90" t="s">
        <v>642</v>
      </c>
      <c r="G6" s="90" t="s">
        <v>626</v>
      </c>
      <c r="H6" s="90" t="s">
        <v>627</v>
      </c>
    </row>
    <row r="7" spans="1:8">
      <c r="A7" s="90">
        <v>6</v>
      </c>
      <c r="B7" s="90" t="s">
        <v>620</v>
      </c>
      <c r="C7" s="90" t="s">
        <v>643</v>
      </c>
      <c r="D7" s="90" t="s">
        <v>644</v>
      </c>
      <c r="E7" s="90" t="s">
        <v>645</v>
      </c>
      <c r="F7" s="90" t="s">
        <v>646</v>
      </c>
      <c r="G7" s="90" t="s">
        <v>626</v>
      </c>
      <c r="H7" s="90" t="s">
        <v>627</v>
      </c>
    </row>
    <row r="8" spans="1:8">
      <c r="A8" s="90">
        <v>7</v>
      </c>
      <c r="B8" s="90" t="s">
        <v>620</v>
      </c>
      <c r="C8" s="90" t="s">
        <v>647</v>
      </c>
      <c r="D8" s="90" t="s">
        <v>648</v>
      </c>
      <c r="E8" s="90" t="s">
        <v>649</v>
      </c>
      <c r="F8" s="90" t="s">
        <v>650</v>
      </c>
      <c r="G8" s="90" t="s">
        <v>626</v>
      </c>
      <c r="H8" s="90" t="s">
        <v>627</v>
      </c>
    </row>
    <row r="9" spans="1:8">
      <c r="A9" s="90">
        <v>8</v>
      </c>
      <c r="B9" s="90" t="s">
        <v>620</v>
      </c>
      <c r="C9" s="90" t="s">
        <v>647</v>
      </c>
      <c r="D9" s="90" t="s">
        <v>648</v>
      </c>
      <c r="E9" s="90" t="s">
        <v>651</v>
      </c>
      <c r="F9" s="90" t="s">
        <v>652</v>
      </c>
      <c r="G9" s="90" t="s">
        <v>626</v>
      </c>
      <c r="H9" s="90" t="s">
        <v>627</v>
      </c>
    </row>
    <row r="10" spans="1:8">
      <c r="A10" s="90">
        <v>9</v>
      </c>
      <c r="B10" s="90" t="s">
        <v>620</v>
      </c>
      <c r="C10" s="90" t="s">
        <v>653</v>
      </c>
      <c r="D10" s="90" t="s">
        <v>654</v>
      </c>
      <c r="E10" s="90" t="s">
        <v>655</v>
      </c>
      <c r="F10" s="90" t="s">
        <v>656</v>
      </c>
      <c r="G10" s="90" t="s">
        <v>626</v>
      </c>
      <c r="H10" s="90" t="s">
        <v>627</v>
      </c>
    </row>
    <row r="11" spans="1:8">
      <c r="A11" s="90">
        <v>10</v>
      </c>
      <c r="B11" s="90" t="s">
        <v>620</v>
      </c>
      <c r="C11" s="90" t="s">
        <v>657</v>
      </c>
      <c r="D11" s="90" t="s">
        <v>658</v>
      </c>
      <c r="E11" s="90" t="s">
        <v>659</v>
      </c>
      <c r="F11" s="90" t="s">
        <v>660</v>
      </c>
      <c r="G11" s="90" t="s">
        <v>626</v>
      </c>
      <c r="H11" s="90" t="s">
        <v>627</v>
      </c>
    </row>
    <row r="12" spans="1:8">
      <c r="A12" s="90">
        <v>11</v>
      </c>
      <c r="B12" s="90" t="s">
        <v>620</v>
      </c>
      <c r="C12" s="90" t="s">
        <v>661</v>
      </c>
      <c r="D12" s="90" t="s">
        <v>662</v>
      </c>
      <c r="E12" s="90" t="s">
        <v>663</v>
      </c>
      <c r="F12" s="90" t="s">
        <v>664</v>
      </c>
      <c r="G12" s="90" t="s">
        <v>626</v>
      </c>
      <c r="H12" s="90" t="s">
        <v>627</v>
      </c>
    </row>
    <row r="13" spans="1:8">
      <c r="A13" s="90">
        <v>12</v>
      </c>
      <c r="B13" s="90" t="s">
        <v>620</v>
      </c>
      <c r="C13" s="90" t="s">
        <v>665</v>
      </c>
      <c r="D13" s="90" t="s">
        <v>666</v>
      </c>
      <c r="E13" s="90" t="s">
        <v>667</v>
      </c>
      <c r="F13" s="90" t="s">
        <v>668</v>
      </c>
      <c r="G13" s="90" t="s">
        <v>626</v>
      </c>
      <c r="H13" s="90" t="s">
        <v>627</v>
      </c>
    </row>
    <row r="14" spans="1:8">
      <c r="A14" s="90">
        <v>13</v>
      </c>
      <c r="B14" s="90" t="s">
        <v>669</v>
      </c>
      <c r="C14" s="90" t="s">
        <v>671</v>
      </c>
      <c r="D14" s="90" t="s">
        <v>672</v>
      </c>
      <c r="E14" s="90" t="s">
        <v>673</v>
      </c>
      <c r="F14" s="90" t="s">
        <v>674</v>
      </c>
      <c r="G14" s="90" t="s">
        <v>675</v>
      </c>
      <c r="H14" s="90" t="s">
        <v>627</v>
      </c>
    </row>
    <row r="15" spans="1:8">
      <c r="A15" s="90">
        <v>14</v>
      </c>
      <c r="B15" s="90" t="s">
        <v>669</v>
      </c>
      <c r="C15" s="90" t="s">
        <v>676</v>
      </c>
      <c r="D15" s="90" t="s">
        <v>677</v>
      </c>
      <c r="E15" s="90" t="s">
        <v>678</v>
      </c>
      <c r="F15" s="90" t="s">
        <v>679</v>
      </c>
      <c r="G15" s="90" t="s">
        <v>680</v>
      </c>
      <c r="H15" s="90" t="s">
        <v>627</v>
      </c>
    </row>
    <row r="16" spans="1:8">
      <c r="A16" s="90">
        <v>15</v>
      </c>
      <c r="B16" s="90" t="s">
        <v>669</v>
      </c>
      <c r="C16" s="90" t="s">
        <v>676</v>
      </c>
      <c r="D16" s="90" t="s">
        <v>677</v>
      </c>
      <c r="E16" s="90" t="s">
        <v>681</v>
      </c>
      <c r="F16" s="90" t="s">
        <v>682</v>
      </c>
      <c r="G16" s="90" t="s">
        <v>675</v>
      </c>
      <c r="H16" s="90" t="s">
        <v>627</v>
      </c>
    </row>
    <row r="17" spans="1:8">
      <c r="A17" s="90">
        <v>16</v>
      </c>
      <c r="B17" s="90" t="s">
        <v>669</v>
      </c>
      <c r="C17" s="90" t="s">
        <v>676</v>
      </c>
      <c r="D17" s="90" t="s">
        <v>677</v>
      </c>
      <c r="E17" s="90" t="s">
        <v>683</v>
      </c>
      <c r="F17" s="90" t="s">
        <v>684</v>
      </c>
      <c r="G17" s="90" t="s">
        <v>685</v>
      </c>
      <c r="H17" s="90" t="s">
        <v>627</v>
      </c>
    </row>
    <row r="18" spans="1:8">
      <c r="A18" s="90">
        <v>17</v>
      </c>
      <c r="B18" s="90" t="s">
        <v>669</v>
      </c>
      <c r="C18" s="90" t="s">
        <v>686</v>
      </c>
      <c r="D18" s="90" t="s">
        <v>687</v>
      </c>
      <c r="E18" s="90" t="s">
        <v>688</v>
      </c>
      <c r="F18" s="90" t="s">
        <v>689</v>
      </c>
      <c r="G18" s="90" t="s">
        <v>675</v>
      </c>
      <c r="H18" s="90" t="s">
        <v>627</v>
      </c>
    </row>
    <row r="19" spans="1:8">
      <c r="A19" s="90">
        <v>18</v>
      </c>
      <c r="B19" s="90" t="s">
        <v>669</v>
      </c>
      <c r="C19" s="90" t="s">
        <v>690</v>
      </c>
      <c r="D19" s="90" t="s">
        <v>691</v>
      </c>
      <c r="E19" s="90" t="s">
        <v>692</v>
      </c>
      <c r="F19" s="90" t="s">
        <v>693</v>
      </c>
      <c r="G19" s="90" t="s">
        <v>675</v>
      </c>
      <c r="H19" s="90" t="s">
        <v>627</v>
      </c>
    </row>
    <row r="20" spans="1:8">
      <c r="A20" s="90">
        <v>19</v>
      </c>
      <c r="B20" s="90" t="s">
        <v>669</v>
      </c>
      <c r="C20" s="90" t="s">
        <v>694</v>
      </c>
      <c r="D20" s="90" t="s">
        <v>695</v>
      </c>
      <c r="E20" s="90" t="s">
        <v>696</v>
      </c>
      <c r="F20" s="90" t="s">
        <v>697</v>
      </c>
      <c r="G20" s="90" t="s">
        <v>675</v>
      </c>
      <c r="H20" s="90" t="s">
        <v>627</v>
      </c>
    </row>
    <row r="21" spans="1:8">
      <c r="A21" s="90">
        <v>20</v>
      </c>
      <c r="B21" s="90" t="s">
        <v>669</v>
      </c>
      <c r="C21" s="90" t="s">
        <v>698</v>
      </c>
      <c r="D21" s="90" t="s">
        <v>699</v>
      </c>
      <c r="E21" s="90" t="s">
        <v>700</v>
      </c>
      <c r="F21" s="90" t="s">
        <v>701</v>
      </c>
      <c r="G21" s="90" t="s">
        <v>675</v>
      </c>
      <c r="H21" s="90" t="s">
        <v>627</v>
      </c>
    </row>
    <row r="22" spans="1:8">
      <c r="A22" s="90">
        <v>21</v>
      </c>
      <c r="B22" s="90" t="s">
        <v>669</v>
      </c>
      <c r="C22" s="90" t="s">
        <v>702</v>
      </c>
      <c r="D22" s="90" t="s">
        <v>703</v>
      </c>
      <c r="E22" s="90" t="s">
        <v>704</v>
      </c>
      <c r="F22" s="90" t="s">
        <v>705</v>
      </c>
      <c r="G22" s="90" t="s">
        <v>675</v>
      </c>
      <c r="H22" s="90" t="s">
        <v>627</v>
      </c>
    </row>
    <row r="23" spans="1:8">
      <c r="A23" s="90">
        <v>22</v>
      </c>
      <c r="B23" s="90" t="s">
        <v>669</v>
      </c>
      <c r="C23" s="90" t="s">
        <v>706</v>
      </c>
      <c r="D23" s="90" t="s">
        <v>707</v>
      </c>
      <c r="E23" s="90" t="s">
        <v>708</v>
      </c>
      <c r="F23" s="90" t="s">
        <v>709</v>
      </c>
      <c r="G23" s="90" t="s">
        <v>675</v>
      </c>
      <c r="H23" s="90" t="s">
        <v>627</v>
      </c>
    </row>
    <row r="24" spans="1:8">
      <c r="A24" s="90">
        <v>23</v>
      </c>
      <c r="B24" s="90" t="s">
        <v>669</v>
      </c>
      <c r="C24" s="90" t="s">
        <v>706</v>
      </c>
      <c r="D24" s="90" t="s">
        <v>707</v>
      </c>
      <c r="E24" s="90" t="s">
        <v>710</v>
      </c>
      <c r="F24" s="90" t="s">
        <v>711</v>
      </c>
      <c r="G24" s="90" t="s">
        <v>675</v>
      </c>
      <c r="H24" s="90" t="s">
        <v>627</v>
      </c>
    </row>
    <row r="25" spans="1:8">
      <c r="A25" s="90">
        <v>24</v>
      </c>
      <c r="B25" s="90" t="s">
        <v>669</v>
      </c>
      <c r="C25" s="90" t="s">
        <v>712</v>
      </c>
      <c r="D25" s="90" t="s">
        <v>713</v>
      </c>
      <c r="E25" s="90" t="s">
        <v>714</v>
      </c>
      <c r="F25" s="90" t="s">
        <v>715</v>
      </c>
      <c r="G25" s="90" t="s">
        <v>675</v>
      </c>
      <c r="H25" s="90" t="s">
        <v>627</v>
      </c>
    </row>
    <row r="26" spans="1:8">
      <c r="A26" s="90">
        <v>25</v>
      </c>
      <c r="B26" s="90" t="s">
        <v>669</v>
      </c>
      <c r="C26" s="90" t="s">
        <v>716</v>
      </c>
      <c r="D26" s="90" t="s">
        <v>717</v>
      </c>
      <c r="E26" s="90" t="s">
        <v>718</v>
      </c>
      <c r="F26" s="90" t="s">
        <v>719</v>
      </c>
      <c r="G26" s="90" t="s">
        <v>675</v>
      </c>
      <c r="H26" s="90" t="s">
        <v>627</v>
      </c>
    </row>
    <row r="27" spans="1:8">
      <c r="A27" s="90">
        <v>26</v>
      </c>
      <c r="B27" s="90" t="s">
        <v>669</v>
      </c>
      <c r="C27" s="90" t="s">
        <v>720</v>
      </c>
      <c r="D27" s="90" t="s">
        <v>721</v>
      </c>
      <c r="E27" s="90" t="s">
        <v>722</v>
      </c>
      <c r="F27" s="90" t="s">
        <v>723</v>
      </c>
      <c r="G27" s="90" t="s">
        <v>675</v>
      </c>
      <c r="H27" s="90" t="s">
        <v>627</v>
      </c>
    </row>
    <row r="28" spans="1:8">
      <c r="A28" s="90">
        <v>27</v>
      </c>
      <c r="B28" s="90" t="s">
        <v>724</v>
      </c>
      <c r="C28" s="90" t="s">
        <v>726</v>
      </c>
      <c r="D28" s="90" t="s">
        <v>727</v>
      </c>
      <c r="E28" s="90" t="s">
        <v>728</v>
      </c>
      <c r="F28" s="90" t="s">
        <v>729</v>
      </c>
      <c r="G28" s="90" t="s">
        <v>730</v>
      </c>
      <c r="H28" s="90" t="s">
        <v>731</v>
      </c>
    </row>
    <row r="29" spans="1:8">
      <c r="A29" s="90">
        <v>28</v>
      </c>
      <c r="B29" s="90" t="s">
        <v>724</v>
      </c>
      <c r="C29" s="90" t="s">
        <v>726</v>
      </c>
      <c r="D29" s="90" t="s">
        <v>727</v>
      </c>
      <c r="E29" s="90" t="s">
        <v>732</v>
      </c>
      <c r="F29" s="90" t="s">
        <v>733</v>
      </c>
      <c r="G29" s="90" t="s">
        <v>734</v>
      </c>
      <c r="H29" s="90" t="s">
        <v>735</v>
      </c>
    </row>
    <row r="30" spans="1:8">
      <c r="A30" s="90">
        <v>29</v>
      </c>
      <c r="B30" s="90" t="s">
        <v>724</v>
      </c>
      <c r="C30" s="90" t="s">
        <v>726</v>
      </c>
      <c r="D30" s="90" t="s">
        <v>727</v>
      </c>
      <c r="E30" s="90" t="s">
        <v>736</v>
      </c>
      <c r="F30" s="90" t="s">
        <v>737</v>
      </c>
      <c r="G30" s="90" t="s">
        <v>730</v>
      </c>
      <c r="H30" s="90" t="s">
        <v>735</v>
      </c>
    </row>
    <row r="31" spans="1:8">
      <c r="A31" s="90">
        <v>30</v>
      </c>
      <c r="B31" s="90" t="s">
        <v>724</v>
      </c>
      <c r="C31" s="90" t="s">
        <v>726</v>
      </c>
      <c r="D31" s="90" t="s">
        <v>727</v>
      </c>
      <c r="E31" s="90" t="s">
        <v>738</v>
      </c>
      <c r="F31" s="90" t="s">
        <v>739</v>
      </c>
      <c r="G31" s="90" t="s">
        <v>730</v>
      </c>
      <c r="H31" s="90" t="s">
        <v>627</v>
      </c>
    </row>
    <row r="32" spans="1:8">
      <c r="A32" s="90">
        <v>31</v>
      </c>
      <c r="B32" s="90" t="s">
        <v>724</v>
      </c>
      <c r="C32" s="90" t="s">
        <v>740</v>
      </c>
      <c r="D32" s="90" t="s">
        <v>741</v>
      </c>
      <c r="E32" s="90" t="s">
        <v>742</v>
      </c>
      <c r="F32" s="90" t="s">
        <v>743</v>
      </c>
      <c r="G32" s="90" t="s">
        <v>730</v>
      </c>
      <c r="H32" s="90" t="s">
        <v>627</v>
      </c>
    </row>
    <row r="33" spans="1:8">
      <c r="A33" s="90">
        <v>32</v>
      </c>
      <c r="B33" s="90" t="s">
        <v>724</v>
      </c>
      <c r="C33" s="90" t="s">
        <v>744</v>
      </c>
      <c r="D33" s="90" t="s">
        <v>745</v>
      </c>
      <c r="E33" s="90" t="s">
        <v>746</v>
      </c>
      <c r="F33" s="90" t="s">
        <v>747</v>
      </c>
      <c r="G33" s="90" t="s">
        <v>730</v>
      </c>
      <c r="H33" s="90" t="s">
        <v>627</v>
      </c>
    </row>
    <row r="34" spans="1:8">
      <c r="A34" s="90">
        <v>33</v>
      </c>
      <c r="B34" s="90" t="s">
        <v>724</v>
      </c>
      <c r="C34" s="90" t="s">
        <v>744</v>
      </c>
      <c r="D34" s="90" t="s">
        <v>745</v>
      </c>
      <c r="E34" s="90" t="s">
        <v>748</v>
      </c>
      <c r="F34" s="90" t="s">
        <v>749</v>
      </c>
      <c r="G34" s="90" t="s">
        <v>750</v>
      </c>
      <c r="H34" s="90" t="s">
        <v>627</v>
      </c>
    </row>
    <row r="35" spans="1:8">
      <c r="A35" s="90">
        <v>34</v>
      </c>
      <c r="B35" s="90" t="s">
        <v>724</v>
      </c>
      <c r="C35" s="90" t="s">
        <v>751</v>
      </c>
      <c r="D35" s="90" t="s">
        <v>752</v>
      </c>
      <c r="E35" s="90" t="s">
        <v>683</v>
      </c>
      <c r="F35" s="90" t="s">
        <v>684</v>
      </c>
      <c r="G35" s="90" t="s">
        <v>685</v>
      </c>
      <c r="H35" s="90" t="s">
        <v>627</v>
      </c>
    </row>
    <row r="36" spans="1:8">
      <c r="A36" s="90">
        <v>35</v>
      </c>
      <c r="B36" s="90" t="s">
        <v>724</v>
      </c>
      <c r="C36" s="90" t="s">
        <v>753</v>
      </c>
      <c r="D36" s="90" t="s">
        <v>754</v>
      </c>
      <c r="E36" s="90" t="s">
        <v>755</v>
      </c>
      <c r="F36" s="90" t="s">
        <v>756</v>
      </c>
      <c r="G36" s="90" t="s">
        <v>757</v>
      </c>
      <c r="H36" s="90" t="s">
        <v>735</v>
      </c>
    </row>
    <row r="37" spans="1:8">
      <c r="A37" s="90">
        <v>36</v>
      </c>
      <c r="B37" s="90" t="s">
        <v>758</v>
      </c>
      <c r="C37" s="90" t="s">
        <v>760</v>
      </c>
      <c r="D37" s="90" t="s">
        <v>761</v>
      </c>
      <c r="E37" s="90" t="s">
        <v>762</v>
      </c>
      <c r="F37" s="90" t="s">
        <v>763</v>
      </c>
      <c r="G37" s="90" t="s">
        <v>764</v>
      </c>
      <c r="H37" s="90" t="s">
        <v>627</v>
      </c>
    </row>
    <row r="38" spans="1:8">
      <c r="A38" s="90">
        <v>37</v>
      </c>
      <c r="B38" s="90" t="s">
        <v>758</v>
      </c>
      <c r="C38" s="90" t="s">
        <v>765</v>
      </c>
      <c r="D38" s="90" t="s">
        <v>766</v>
      </c>
      <c r="E38" s="90" t="s">
        <v>762</v>
      </c>
      <c r="F38" s="90" t="s">
        <v>763</v>
      </c>
      <c r="G38" s="90" t="s">
        <v>764</v>
      </c>
      <c r="H38" s="90" t="s">
        <v>627</v>
      </c>
    </row>
    <row r="39" spans="1:8">
      <c r="A39" s="90">
        <v>38</v>
      </c>
      <c r="B39" s="90" t="s">
        <v>758</v>
      </c>
      <c r="C39" s="90" t="s">
        <v>767</v>
      </c>
      <c r="D39" s="90" t="s">
        <v>768</v>
      </c>
      <c r="E39" s="90" t="s">
        <v>762</v>
      </c>
      <c r="F39" s="90" t="s">
        <v>763</v>
      </c>
      <c r="G39" s="90" t="s">
        <v>764</v>
      </c>
      <c r="H39" s="90" t="s">
        <v>627</v>
      </c>
    </row>
    <row r="40" spans="1:8">
      <c r="A40" s="90">
        <v>39</v>
      </c>
      <c r="B40" s="90" t="s">
        <v>758</v>
      </c>
      <c r="C40" s="90" t="s">
        <v>769</v>
      </c>
      <c r="D40" s="90" t="s">
        <v>770</v>
      </c>
      <c r="E40" s="90" t="s">
        <v>762</v>
      </c>
      <c r="F40" s="90" t="s">
        <v>763</v>
      </c>
      <c r="G40" s="90" t="s">
        <v>764</v>
      </c>
      <c r="H40" s="90" t="s">
        <v>627</v>
      </c>
    </row>
    <row r="41" spans="1:8">
      <c r="A41" s="90">
        <v>40</v>
      </c>
      <c r="B41" s="90" t="s">
        <v>758</v>
      </c>
      <c r="C41" s="90" t="s">
        <v>771</v>
      </c>
      <c r="D41" s="90" t="s">
        <v>772</v>
      </c>
      <c r="E41" s="90" t="s">
        <v>762</v>
      </c>
      <c r="F41" s="90" t="s">
        <v>763</v>
      </c>
      <c r="G41" s="90" t="s">
        <v>764</v>
      </c>
      <c r="H41" s="90" t="s">
        <v>627</v>
      </c>
    </row>
    <row r="42" spans="1:8">
      <c r="A42" s="90">
        <v>41</v>
      </c>
      <c r="B42" s="90" t="s">
        <v>758</v>
      </c>
      <c r="C42" s="90" t="s">
        <v>758</v>
      </c>
      <c r="D42" s="90" t="s">
        <v>759</v>
      </c>
      <c r="E42" s="90" t="s">
        <v>762</v>
      </c>
      <c r="F42" s="90" t="s">
        <v>763</v>
      </c>
      <c r="G42" s="90" t="s">
        <v>764</v>
      </c>
      <c r="H42" s="90" t="s">
        <v>627</v>
      </c>
    </row>
    <row r="43" spans="1:8">
      <c r="A43" s="90">
        <v>42</v>
      </c>
      <c r="B43" s="90" t="s">
        <v>758</v>
      </c>
      <c r="C43" s="90" t="s">
        <v>773</v>
      </c>
      <c r="D43" s="90" t="s">
        <v>774</v>
      </c>
      <c r="E43" s="90" t="s">
        <v>762</v>
      </c>
      <c r="F43" s="90" t="s">
        <v>763</v>
      </c>
      <c r="G43" s="90" t="s">
        <v>764</v>
      </c>
      <c r="H43" s="90" t="s">
        <v>627</v>
      </c>
    </row>
    <row r="44" spans="1:8">
      <c r="A44" s="90">
        <v>43</v>
      </c>
      <c r="B44" s="90" t="s">
        <v>758</v>
      </c>
      <c r="C44" s="90" t="s">
        <v>775</v>
      </c>
      <c r="D44" s="90" t="s">
        <v>776</v>
      </c>
      <c r="E44" s="90" t="s">
        <v>762</v>
      </c>
      <c r="F44" s="90" t="s">
        <v>763</v>
      </c>
      <c r="G44" s="90" t="s">
        <v>764</v>
      </c>
      <c r="H44" s="90" t="s">
        <v>627</v>
      </c>
    </row>
    <row r="45" spans="1:8">
      <c r="A45" s="90">
        <v>44</v>
      </c>
      <c r="B45" s="90" t="s">
        <v>758</v>
      </c>
      <c r="C45" s="90" t="s">
        <v>777</v>
      </c>
      <c r="D45" s="90" t="s">
        <v>778</v>
      </c>
      <c r="E45" s="90" t="s">
        <v>762</v>
      </c>
      <c r="F45" s="90" t="s">
        <v>763</v>
      </c>
      <c r="G45" s="90" t="s">
        <v>764</v>
      </c>
      <c r="H45" s="90" t="s">
        <v>627</v>
      </c>
    </row>
    <row r="46" spans="1:8">
      <c r="A46" s="90">
        <v>45</v>
      </c>
      <c r="B46" s="90" t="s">
        <v>758</v>
      </c>
      <c r="C46" s="90" t="s">
        <v>779</v>
      </c>
      <c r="D46" s="90" t="s">
        <v>780</v>
      </c>
      <c r="E46" s="90" t="s">
        <v>762</v>
      </c>
      <c r="F46" s="90" t="s">
        <v>763</v>
      </c>
      <c r="G46" s="90" t="s">
        <v>764</v>
      </c>
      <c r="H46" s="90" t="s">
        <v>627</v>
      </c>
    </row>
    <row r="47" spans="1:8">
      <c r="A47" s="90">
        <v>46</v>
      </c>
      <c r="B47" s="90" t="s">
        <v>758</v>
      </c>
      <c r="C47" s="90" t="s">
        <v>781</v>
      </c>
      <c r="D47" s="90" t="s">
        <v>782</v>
      </c>
      <c r="E47" s="90" t="s">
        <v>762</v>
      </c>
      <c r="F47" s="90" t="s">
        <v>763</v>
      </c>
      <c r="G47" s="90" t="s">
        <v>764</v>
      </c>
      <c r="H47" s="90" t="s">
        <v>627</v>
      </c>
    </row>
    <row r="48" spans="1:8">
      <c r="A48" s="90">
        <v>47</v>
      </c>
      <c r="B48" s="90" t="s">
        <v>758</v>
      </c>
      <c r="C48" s="90" t="s">
        <v>783</v>
      </c>
      <c r="D48" s="90" t="s">
        <v>784</v>
      </c>
      <c r="E48" s="90" t="s">
        <v>762</v>
      </c>
      <c r="F48" s="90" t="s">
        <v>763</v>
      </c>
      <c r="G48" s="90" t="s">
        <v>764</v>
      </c>
      <c r="H48" s="90" t="s">
        <v>627</v>
      </c>
    </row>
    <row r="49" spans="1:8">
      <c r="A49" s="90">
        <v>48</v>
      </c>
      <c r="B49" s="90" t="s">
        <v>758</v>
      </c>
      <c r="C49" s="90" t="s">
        <v>785</v>
      </c>
      <c r="D49" s="90" t="s">
        <v>786</v>
      </c>
      <c r="E49" s="90" t="s">
        <v>762</v>
      </c>
      <c r="F49" s="90" t="s">
        <v>763</v>
      </c>
      <c r="G49" s="90" t="s">
        <v>764</v>
      </c>
      <c r="H49" s="90" t="s">
        <v>627</v>
      </c>
    </row>
    <row r="50" spans="1:8">
      <c r="A50" s="90">
        <v>49</v>
      </c>
      <c r="B50" s="90" t="s">
        <v>787</v>
      </c>
      <c r="C50" s="90" t="s">
        <v>789</v>
      </c>
      <c r="D50" s="90" t="s">
        <v>790</v>
      </c>
      <c r="E50" s="90" t="s">
        <v>791</v>
      </c>
      <c r="F50" s="90" t="s">
        <v>792</v>
      </c>
      <c r="G50" s="90" t="s">
        <v>793</v>
      </c>
      <c r="H50" s="90" t="s">
        <v>627</v>
      </c>
    </row>
    <row r="51" spans="1:8">
      <c r="A51" s="90">
        <v>50</v>
      </c>
      <c r="B51" s="90" t="s">
        <v>794</v>
      </c>
      <c r="C51" s="90" t="s">
        <v>796</v>
      </c>
      <c r="D51" s="90" t="s">
        <v>797</v>
      </c>
      <c r="E51" s="90" t="s">
        <v>798</v>
      </c>
      <c r="F51" s="90" t="s">
        <v>799</v>
      </c>
      <c r="G51" s="90" t="s">
        <v>800</v>
      </c>
      <c r="H51" s="90" t="s">
        <v>627</v>
      </c>
    </row>
    <row r="52" spans="1:8">
      <c r="A52" s="90">
        <v>51</v>
      </c>
      <c r="B52" s="90" t="s">
        <v>794</v>
      </c>
      <c r="C52" s="90" t="s">
        <v>801</v>
      </c>
      <c r="D52" s="90" t="s">
        <v>802</v>
      </c>
      <c r="E52" s="90" t="s">
        <v>803</v>
      </c>
      <c r="F52" s="90" t="s">
        <v>804</v>
      </c>
      <c r="G52" s="90" t="s">
        <v>805</v>
      </c>
      <c r="H52" s="90" t="s">
        <v>627</v>
      </c>
    </row>
    <row r="53" spans="1:8">
      <c r="A53" s="90">
        <v>52</v>
      </c>
      <c r="B53" s="90" t="s">
        <v>794</v>
      </c>
      <c r="C53" s="90" t="s">
        <v>801</v>
      </c>
      <c r="D53" s="90" t="s">
        <v>802</v>
      </c>
      <c r="E53" s="90" t="s">
        <v>806</v>
      </c>
      <c r="F53" s="90" t="s">
        <v>807</v>
      </c>
      <c r="G53" s="90" t="s">
        <v>626</v>
      </c>
      <c r="H53" s="90" t="s">
        <v>627</v>
      </c>
    </row>
    <row r="54" spans="1:8">
      <c r="A54" s="90">
        <v>53</v>
      </c>
      <c r="B54" s="90" t="s">
        <v>794</v>
      </c>
      <c r="C54" s="90" t="s">
        <v>808</v>
      </c>
      <c r="D54" s="90" t="s">
        <v>809</v>
      </c>
      <c r="E54" s="90" t="s">
        <v>810</v>
      </c>
      <c r="F54" s="90" t="s">
        <v>811</v>
      </c>
      <c r="G54" s="90" t="s">
        <v>812</v>
      </c>
      <c r="H54" s="90" t="s">
        <v>627</v>
      </c>
    </row>
    <row r="55" spans="1:8">
      <c r="A55" s="90">
        <v>54</v>
      </c>
      <c r="B55" s="90" t="s">
        <v>794</v>
      </c>
      <c r="C55" s="90" t="s">
        <v>808</v>
      </c>
      <c r="D55" s="90" t="s">
        <v>809</v>
      </c>
      <c r="E55" s="90" t="s">
        <v>813</v>
      </c>
      <c r="F55" s="90" t="s">
        <v>814</v>
      </c>
      <c r="G55" s="90" t="s">
        <v>626</v>
      </c>
      <c r="H55" s="90" t="s">
        <v>242</v>
      </c>
    </row>
    <row r="56" spans="1:8">
      <c r="A56" s="90">
        <v>55</v>
      </c>
      <c r="B56" s="90" t="s">
        <v>794</v>
      </c>
      <c r="C56" s="90" t="s">
        <v>815</v>
      </c>
      <c r="D56" s="90" t="s">
        <v>816</v>
      </c>
      <c r="E56" s="90" t="s">
        <v>817</v>
      </c>
      <c r="F56" s="90" t="s">
        <v>818</v>
      </c>
      <c r="G56" s="90" t="s">
        <v>800</v>
      </c>
      <c r="H56" s="90" t="s">
        <v>627</v>
      </c>
    </row>
    <row r="57" spans="1:8">
      <c r="A57" s="90">
        <v>56</v>
      </c>
      <c r="B57" s="90" t="s">
        <v>794</v>
      </c>
      <c r="C57" s="90" t="s">
        <v>819</v>
      </c>
      <c r="D57" s="90" t="s">
        <v>820</v>
      </c>
      <c r="E57" s="90" t="s">
        <v>821</v>
      </c>
      <c r="F57" s="90" t="s">
        <v>822</v>
      </c>
      <c r="G57" s="90" t="s">
        <v>626</v>
      </c>
      <c r="H57" s="90" t="s">
        <v>627</v>
      </c>
    </row>
    <row r="58" spans="1:8">
      <c r="A58" s="90">
        <v>57</v>
      </c>
      <c r="B58" s="90" t="s">
        <v>794</v>
      </c>
      <c r="C58" s="90" t="s">
        <v>823</v>
      </c>
      <c r="D58" s="90" t="s">
        <v>824</v>
      </c>
      <c r="E58" s="90" t="s">
        <v>825</v>
      </c>
      <c r="F58" s="90" t="s">
        <v>826</v>
      </c>
      <c r="G58" s="90" t="s">
        <v>626</v>
      </c>
      <c r="H58" s="90" t="s">
        <v>627</v>
      </c>
    </row>
    <row r="59" spans="1:8">
      <c r="A59" s="90">
        <v>58</v>
      </c>
      <c r="B59" s="90" t="s">
        <v>827</v>
      </c>
      <c r="C59" s="90" t="s">
        <v>827</v>
      </c>
      <c r="D59" s="90" t="s">
        <v>828</v>
      </c>
      <c r="E59" s="90" t="s">
        <v>829</v>
      </c>
      <c r="F59" s="90" t="s">
        <v>830</v>
      </c>
      <c r="G59" s="90" t="s">
        <v>831</v>
      </c>
      <c r="H59" s="90" t="s">
        <v>627</v>
      </c>
    </row>
    <row r="60" spans="1:8">
      <c r="A60" s="90">
        <v>59</v>
      </c>
      <c r="B60" s="90" t="s">
        <v>827</v>
      </c>
      <c r="C60" s="90" t="s">
        <v>827</v>
      </c>
      <c r="D60" s="90" t="s">
        <v>828</v>
      </c>
      <c r="E60" s="90" t="s">
        <v>832</v>
      </c>
      <c r="F60" s="90" t="s">
        <v>833</v>
      </c>
      <c r="G60" s="90" t="s">
        <v>834</v>
      </c>
      <c r="H60" s="90" t="s">
        <v>627</v>
      </c>
    </row>
    <row r="61" spans="1:8">
      <c r="A61" s="90">
        <v>60</v>
      </c>
      <c r="B61" s="90" t="s">
        <v>827</v>
      </c>
      <c r="C61" s="90" t="s">
        <v>827</v>
      </c>
      <c r="D61" s="90" t="s">
        <v>828</v>
      </c>
      <c r="E61" s="90" t="s">
        <v>835</v>
      </c>
      <c r="F61" s="90" t="s">
        <v>836</v>
      </c>
      <c r="G61" s="90" t="s">
        <v>834</v>
      </c>
      <c r="H61" s="90" t="s">
        <v>627</v>
      </c>
    </row>
    <row r="62" spans="1:8">
      <c r="A62" s="90">
        <v>61</v>
      </c>
      <c r="B62" s="90" t="s">
        <v>827</v>
      </c>
      <c r="C62" s="90" t="s">
        <v>827</v>
      </c>
      <c r="D62" s="90" t="s">
        <v>828</v>
      </c>
      <c r="E62" s="90" t="s">
        <v>837</v>
      </c>
      <c r="F62" s="90" t="s">
        <v>838</v>
      </c>
      <c r="G62" s="90" t="s">
        <v>839</v>
      </c>
      <c r="H62" s="90" t="s">
        <v>627</v>
      </c>
    </row>
    <row r="63" spans="1:8">
      <c r="A63" s="90">
        <v>62</v>
      </c>
      <c r="B63" s="90" t="s">
        <v>827</v>
      </c>
      <c r="C63" s="90" t="s">
        <v>827</v>
      </c>
      <c r="D63" s="90" t="s">
        <v>828</v>
      </c>
      <c r="E63" s="90" t="s">
        <v>840</v>
      </c>
      <c r="F63" s="90" t="s">
        <v>841</v>
      </c>
      <c r="G63" s="90" t="s">
        <v>834</v>
      </c>
      <c r="H63" s="90" t="s">
        <v>627</v>
      </c>
    </row>
    <row r="64" spans="1:8">
      <c r="A64" s="90">
        <v>63</v>
      </c>
      <c r="B64" s="90" t="s">
        <v>827</v>
      </c>
      <c r="C64" s="90" t="s">
        <v>827</v>
      </c>
      <c r="D64" s="90" t="s">
        <v>828</v>
      </c>
      <c r="E64" s="90" t="s">
        <v>842</v>
      </c>
      <c r="F64" s="90" t="s">
        <v>843</v>
      </c>
      <c r="G64" s="90" t="s">
        <v>834</v>
      </c>
      <c r="H64" s="90" t="s">
        <v>627</v>
      </c>
    </row>
    <row r="65" spans="1:8">
      <c r="A65" s="90">
        <v>64</v>
      </c>
      <c r="B65" s="90" t="s">
        <v>827</v>
      </c>
      <c r="C65" s="90" t="s">
        <v>827</v>
      </c>
      <c r="D65" s="90" t="s">
        <v>828</v>
      </c>
      <c r="E65" s="90" t="s">
        <v>844</v>
      </c>
      <c r="F65" s="90" t="s">
        <v>845</v>
      </c>
      <c r="G65" s="90" t="s">
        <v>834</v>
      </c>
      <c r="H65" s="90" t="s">
        <v>242</v>
      </c>
    </row>
    <row r="66" spans="1:8">
      <c r="A66" s="90">
        <v>65</v>
      </c>
      <c r="B66" s="90" t="s">
        <v>846</v>
      </c>
      <c r="C66" s="90" t="s">
        <v>846</v>
      </c>
      <c r="D66" s="90" t="s">
        <v>847</v>
      </c>
      <c r="E66" s="90" t="s">
        <v>848</v>
      </c>
      <c r="F66" s="90" t="s">
        <v>849</v>
      </c>
      <c r="G66" s="90" t="s">
        <v>850</v>
      </c>
      <c r="H66" s="90" t="s">
        <v>731</v>
      </c>
    </row>
    <row r="67" spans="1:8">
      <c r="A67" s="90">
        <v>66</v>
      </c>
      <c r="B67" s="90" t="s">
        <v>846</v>
      </c>
      <c r="C67" s="90" t="s">
        <v>846</v>
      </c>
      <c r="D67" s="90" t="s">
        <v>847</v>
      </c>
      <c r="E67" s="90" t="s">
        <v>851</v>
      </c>
      <c r="F67" s="90" t="s">
        <v>852</v>
      </c>
      <c r="G67" s="90" t="s">
        <v>734</v>
      </c>
      <c r="H67" s="90" t="s">
        <v>735</v>
      </c>
    </row>
    <row r="68" spans="1:8">
      <c r="A68" s="90">
        <v>67</v>
      </c>
      <c r="B68" s="90" t="s">
        <v>846</v>
      </c>
      <c r="C68" s="90" t="s">
        <v>846</v>
      </c>
      <c r="D68" s="90" t="s">
        <v>847</v>
      </c>
      <c r="E68" s="90" t="s">
        <v>853</v>
      </c>
      <c r="F68" s="90" t="s">
        <v>854</v>
      </c>
      <c r="G68" s="90" t="s">
        <v>850</v>
      </c>
      <c r="H68" s="90" t="s">
        <v>627</v>
      </c>
    </row>
    <row r="69" spans="1:8">
      <c r="A69" s="90">
        <v>68</v>
      </c>
      <c r="B69" s="90" t="s">
        <v>846</v>
      </c>
      <c r="C69" s="90" t="s">
        <v>846</v>
      </c>
      <c r="D69" s="90" t="s">
        <v>847</v>
      </c>
      <c r="E69" s="90" t="s">
        <v>855</v>
      </c>
      <c r="F69" s="90" t="s">
        <v>856</v>
      </c>
      <c r="G69" s="90" t="s">
        <v>850</v>
      </c>
      <c r="H69" s="90" t="s">
        <v>627</v>
      </c>
    </row>
    <row r="70" spans="1:8">
      <c r="A70" s="90">
        <v>69</v>
      </c>
      <c r="B70" s="90" t="s">
        <v>846</v>
      </c>
      <c r="C70" s="90" t="s">
        <v>846</v>
      </c>
      <c r="D70" s="90" t="s">
        <v>847</v>
      </c>
      <c r="E70" s="90" t="s">
        <v>857</v>
      </c>
      <c r="F70" s="90" t="s">
        <v>858</v>
      </c>
      <c r="G70" s="90" t="s">
        <v>850</v>
      </c>
      <c r="H70" s="90" t="s">
        <v>627</v>
      </c>
    </row>
    <row r="71" spans="1:8">
      <c r="A71" s="90">
        <v>70</v>
      </c>
      <c r="B71" s="90" t="s">
        <v>846</v>
      </c>
      <c r="C71" s="90" t="s">
        <v>846</v>
      </c>
      <c r="D71" s="90" t="s">
        <v>847</v>
      </c>
      <c r="E71" s="90" t="s">
        <v>859</v>
      </c>
      <c r="F71" s="90" t="s">
        <v>860</v>
      </c>
      <c r="G71" s="90" t="s">
        <v>850</v>
      </c>
      <c r="H71" s="90" t="s">
        <v>242</v>
      </c>
    </row>
    <row r="72" spans="1:8">
      <c r="A72" s="90">
        <v>71</v>
      </c>
      <c r="B72" s="90" t="s">
        <v>846</v>
      </c>
      <c r="C72" s="90" t="s">
        <v>846</v>
      </c>
      <c r="D72" s="90" t="s">
        <v>847</v>
      </c>
      <c r="E72" s="90" t="s">
        <v>861</v>
      </c>
      <c r="F72" s="90" t="s">
        <v>862</v>
      </c>
      <c r="G72" s="90" t="s">
        <v>850</v>
      </c>
      <c r="H72" s="90" t="s">
        <v>627</v>
      </c>
    </row>
    <row r="73" spans="1:8">
      <c r="A73" s="90">
        <v>72</v>
      </c>
      <c r="B73" s="90" t="s">
        <v>846</v>
      </c>
      <c r="C73" s="90" t="s">
        <v>846</v>
      </c>
      <c r="D73" s="90" t="s">
        <v>847</v>
      </c>
      <c r="E73" s="90" t="s">
        <v>863</v>
      </c>
      <c r="F73" s="90" t="s">
        <v>864</v>
      </c>
      <c r="G73" s="90" t="s">
        <v>850</v>
      </c>
      <c r="H73" s="90" t="s">
        <v>627</v>
      </c>
    </row>
    <row r="74" spans="1:8">
      <c r="A74" s="90">
        <v>73</v>
      </c>
      <c r="B74" s="90" t="s">
        <v>846</v>
      </c>
      <c r="C74" s="90" t="s">
        <v>846</v>
      </c>
      <c r="D74" s="90" t="s">
        <v>847</v>
      </c>
      <c r="E74" s="90" t="s">
        <v>865</v>
      </c>
      <c r="F74" s="90" t="s">
        <v>866</v>
      </c>
      <c r="G74" s="90" t="s">
        <v>850</v>
      </c>
      <c r="H74" s="90" t="s">
        <v>627</v>
      </c>
    </row>
    <row r="75" spans="1:8">
      <c r="A75" s="90">
        <v>74</v>
      </c>
      <c r="B75" s="90" t="s">
        <v>846</v>
      </c>
      <c r="C75" s="90" t="s">
        <v>846</v>
      </c>
      <c r="D75" s="90" t="s">
        <v>847</v>
      </c>
      <c r="E75" s="90" t="s">
        <v>867</v>
      </c>
      <c r="F75" s="90" t="s">
        <v>868</v>
      </c>
      <c r="G75" s="90" t="s">
        <v>850</v>
      </c>
      <c r="H75" s="90" t="s">
        <v>627</v>
      </c>
    </row>
    <row r="76" spans="1:8">
      <c r="A76" s="90">
        <v>75</v>
      </c>
      <c r="B76" s="90" t="s">
        <v>846</v>
      </c>
      <c r="C76" s="90" t="s">
        <v>846</v>
      </c>
      <c r="D76" s="90" t="s">
        <v>847</v>
      </c>
      <c r="E76" s="90" t="s">
        <v>869</v>
      </c>
      <c r="F76" s="90" t="s">
        <v>870</v>
      </c>
      <c r="G76" s="90" t="s">
        <v>850</v>
      </c>
      <c r="H76" s="90" t="s">
        <v>627</v>
      </c>
    </row>
    <row r="77" spans="1:8">
      <c r="A77" s="90">
        <v>76</v>
      </c>
      <c r="B77" s="90" t="s">
        <v>846</v>
      </c>
      <c r="C77" s="90" t="s">
        <v>846</v>
      </c>
      <c r="D77" s="90" t="s">
        <v>847</v>
      </c>
      <c r="E77" s="90" t="s">
        <v>871</v>
      </c>
      <c r="F77" s="90" t="s">
        <v>872</v>
      </c>
      <c r="G77" s="90" t="s">
        <v>850</v>
      </c>
      <c r="H77" s="90" t="s">
        <v>627</v>
      </c>
    </row>
    <row r="78" spans="1:8">
      <c r="A78" s="90">
        <v>77</v>
      </c>
      <c r="B78" s="90" t="s">
        <v>846</v>
      </c>
      <c r="C78" s="90" t="s">
        <v>846</v>
      </c>
      <c r="D78" s="90" t="s">
        <v>847</v>
      </c>
      <c r="E78" s="90" t="s">
        <v>873</v>
      </c>
      <c r="F78" s="90" t="s">
        <v>684</v>
      </c>
      <c r="G78" s="90" t="s">
        <v>874</v>
      </c>
      <c r="H78" s="90" t="s">
        <v>627</v>
      </c>
    </row>
    <row r="79" spans="1:8">
      <c r="A79" s="90">
        <v>78</v>
      </c>
      <c r="B79" s="90" t="s">
        <v>846</v>
      </c>
      <c r="C79" s="90" t="s">
        <v>846</v>
      </c>
      <c r="D79" s="90" t="s">
        <v>847</v>
      </c>
      <c r="E79" s="90" t="s">
        <v>875</v>
      </c>
      <c r="F79" s="90" t="s">
        <v>876</v>
      </c>
      <c r="G79" s="90" t="s">
        <v>877</v>
      </c>
      <c r="H79" s="90" t="s">
        <v>878</v>
      </c>
    </row>
    <row r="80" spans="1:8">
      <c r="A80" s="90">
        <v>79</v>
      </c>
      <c r="B80" s="90" t="s">
        <v>846</v>
      </c>
      <c r="C80" s="90" t="s">
        <v>846</v>
      </c>
      <c r="D80" s="90" t="s">
        <v>847</v>
      </c>
      <c r="E80" s="90" t="s">
        <v>875</v>
      </c>
      <c r="F80" s="90" t="s">
        <v>876</v>
      </c>
      <c r="G80" s="90" t="s">
        <v>877</v>
      </c>
      <c r="H80" s="90" t="s">
        <v>627</v>
      </c>
    </row>
    <row r="81" spans="1:8">
      <c r="A81" s="90">
        <v>80</v>
      </c>
      <c r="B81" s="90" t="s">
        <v>846</v>
      </c>
      <c r="C81" s="90" t="s">
        <v>846</v>
      </c>
      <c r="D81" s="90" t="s">
        <v>847</v>
      </c>
      <c r="E81" s="90" t="s">
        <v>683</v>
      </c>
      <c r="F81" s="90" t="s">
        <v>684</v>
      </c>
      <c r="G81" s="90" t="s">
        <v>685</v>
      </c>
      <c r="H81" s="90" t="s">
        <v>627</v>
      </c>
    </row>
    <row r="82" spans="1:8">
      <c r="A82" s="90">
        <v>81</v>
      </c>
      <c r="B82" s="90" t="s">
        <v>846</v>
      </c>
      <c r="C82" s="90" t="s">
        <v>846</v>
      </c>
      <c r="D82" s="90" t="s">
        <v>847</v>
      </c>
      <c r="E82" s="90" t="s">
        <v>879</v>
      </c>
      <c r="F82" s="90" t="s">
        <v>880</v>
      </c>
      <c r="G82" s="90" t="s">
        <v>881</v>
      </c>
      <c r="H82" s="90" t="s">
        <v>735</v>
      </c>
    </row>
    <row r="83" spans="1:8">
      <c r="A83" s="90">
        <v>82</v>
      </c>
      <c r="B83" s="90" t="s">
        <v>882</v>
      </c>
      <c r="C83" s="90" t="s">
        <v>882</v>
      </c>
      <c r="D83" s="90" t="s">
        <v>883</v>
      </c>
      <c r="E83" s="90" t="s">
        <v>884</v>
      </c>
      <c r="F83" s="90" t="s">
        <v>885</v>
      </c>
      <c r="G83" s="90" t="s">
        <v>886</v>
      </c>
      <c r="H83" s="90" t="s">
        <v>627</v>
      </c>
    </row>
    <row r="84" spans="1:8">
      <c r="A84" s="90">
        <v>83</v>
      </c>
      <c r="B84" s="90" t="s">
        <v>882</v>
      </c>
      <c r="C84" s="90" t="s">
        <v>882</v>
      </c>
      <c r="D84" s="90" t="s">
        <v>883</v>
      </c>
      <c r="E84" s="90" t="s">
        <v>887</v>
      </c>
      <c r="F84" s="90" t="s">
        <v>888</v>
      </c>
      <c r="G84" s="90" t="s">
        <v>889</v>
      </c>
      <c r="H84" s="90" t="s">
        <v>242</v>
      </c>
    </row>
    <row r="85" spans="1:8">
      <c r="A85" s="90">
        <v>84</v>
      </c>
      <c r="B85" s="90" t="s">
        <v>882</v>
      </c>
      <c r="C85" s="90" t="s">
        <v>882</v>
      </c>
      <c r="D85" s="90" t="s">
        <v>883</v>
      </c>
      <c r="E85" s="90" t="s">
        <v>890</v>
      </c>
      <c r="F85" s="90" t="s">
        <v>891</v>
      </c>
      <c r="G85" s="90" t="s">
        <v>889</v>
      </c>
      <c r="H85" s="90" t="s">
        <v>627</v>
      </c>
    </row>
    <row r="86" spans="1:8">
      <c r="A86" s="90">
        <v>85</v>
      </c>
      <c r="B86" s="90" t="s">
        <v>882</v>
      </c>
      <c r="C86" s="90" t="s">
        <v>882</v>
      </c>
      <c r="D86" s="90" t="s">
        <v>883</v>
      </c>
      <c r="E86" s="90" t="s">
        <v>892</v>
      </c>
      <c r="F86" s="90" t="s">
        <v>893</v>
      </c>
      <c r="G86" s="90" t="s">
        <v>889</v>
      </c>
      <c r="H86" s="90" t="s">
        <v>627</v>
      </c>
    </row>
    <row r="87" spans="1:8">
      <c r="A87" s="90">
        <v>86</v>
      </c>
      <c r="B87" s="90" t="s">
        <v>882</v>
      </c>
      <c r="C87" s="90" t="s">
        <v>882</v>
      </c>
      <c r="D87" s="90" t="s">
        <v>883</v>
      </c>
      <c r="E87" s="90" t="s">
        <v>894</v>
      </c>
      <c r="F87" s="90" t="s">
        <v>895</v>
      </c>
      <c r="G87" s="90" t="s">
        <v>889</v>
      </c>
      <c r="H87" s="90" t="s">
        <v>242</v>
      </c>
    </row>
    <row r="88" spans="1:8">
      <c r="A88" s="90">
        <v>87</v>
      </c>
      <c r="B88" s="90" t="s">
        <v>882</v>
      </c>
      <c r="C88" s="90" t="s">
        <v>882</v>
      </c>
      <c r="D88" s="90" t="s">
        <v>883</v>
      </c>
      <c r="E88" s="90" t="s">
        <v>896</v>
      </c>
      <c r="F88" s="90" t="s">
        <v>897</v>
      </c>
      <c r="G88" s="90" t="s">
        <v>889</v>
      </c>
      <c r="H88" s="90" t="s">
        <v>242</v>
      </c>
    </row>
    <row r="89" spans="1:8">
      <c r="A89" s="90">
        <v>88</v>
      </c>
      <c r="B89" s="90" t="s">
        <v>882</v>
      </c>
      <c r="C89" s="90" t="s">
        <v>882</v>
      </c>
      <c r="D89" s="90" t="s">
        <v>883</v>
      </c>
      <c r="E89" s="90" t="s">
        <v>898</v>
      </c>
      <c r="F89" s="90" t="s">
        <v>899</v>
      </c>
      <c r="G89" s="90" t="s">
        <v>900</v>
      </c>
      <c r="H89" s="90" t="s">
        <v>627</v>
      </c>
    </row>
    <row r="90" spans="1:8">
      <c r="A90" s="90">
        <v>89</v>
      </c>
      <c r="B90" s="90" t="s">
        <v>882</v>
      </c>
      <c r="C90" s="90" t="s">
        <v>882</v>
      </c>
      <c r="D90" s="90" t="s">
        <v>883</v>
      </c>
      <c r="E90" s="90" t="s">
        <v>762</v>
      </c>
      <c r="F90" s="90" t="s">
        <v>763</v>
      </c>
      <c r="G90" s="90" t="s">
        <v>764</v>
      </c>
      <c r="H90" s="90" t="s">
        <v>627</v>
      </c>
    </row>
    <row r="91" spans="1:8">
      <c r="A91" s="90">
        <v>90</v>
      </c>
      <c r="B91" s="90" t="s">
        <v>882</v>
      </c>
      <c r="C91" s="90" t="s">
        <v>882</v>
      </c>
      <c r="D91" s="90" t="s">
        <v>883</v>
      </c>
      <c r="E91" s="90" t="s">
        <v>901</v>
      </c>
      <c r="F91" s="90" t="s">
        <v>902</v>
      </c>
      <c r="G91" s="90" t="s">
        <v>903</v>
      </c>
      <c r="H91" s="90" t="s">
        <v>627</v>
      </c>
    </row>
    <row r="92" spans="1:8">
      <c r="A92" s="90">
        <v>91</v>
      </c>
      <c r="B92" s="90" t="s">
        <v>904</v>
      </c>
      <c r="C92" s="90" t="s">
        <v>904</v>
      </c>
      <c r="D92" s="90" t="s">
        <v>905</v>
      </c>
      <c r="E92" s="90" t="s">
        <v>906</v>
      </c>
      <c r="F92" s="90" t="s">
        <v>907</v>
      </c>
      <c r="G92" s="90" t="s">
        <v>908</v>
      </c>
      <c r="H92" s="90" t="s">
        <v>627</v>
      </c>
    </row>
    <row r="93" spans="1:8">
      <c r="A93" s="90">
        <v>92</v>
      </c>
      <c r="B93" s="90" t="s">
        <v>904</v>
      </c>
      <c r="C93" s="90" t="s">
        <v>904</v>
      </c>
      <c r="D93" s="90" t="s">
        <v>905</v>
      </c>
      <c r="E93" s="90" t="s">
        <v>909</v>
      </c>
      <c r="F93" s="90" t="s">
        <v>910</v>
      </c>
      <c r="G93" s="90" t="s">
        <v>911</v>
      </c>
      <c r="H93" s="90" t="s">
        <v>627</v>
      </c>
    </row>
    <row r="94" spans="1:8">
      <c r="A94" s="90">
        <v>93</v>
      </c>
      <c r="B94" s="90" t="s">
        <v>904</v>
      </c>
      <c r="C94" s="90" t="s">
        <v>904</v>
      </c>
      <c r="D94" s="90" t="s">
        <v>905</v>
      </c>
      <c r="E94" s="90" t="s">
        <v>912</v>
      </c>
      <c r="F94" s="90" t="s">
        <v>913</v>
      </c>
      <c r="G94" s="90" t="s">
        <v>914</v>
      </c>
      <c r="H94" s="90" t="s">
        <v>627</v>
      </c>
    </row>
    <row r="95" spans="1:8">
      <c r="A95" s="90">
        <v>94</v>
      </c>
      <c r="B95" s="90" t="s">
        <v>904</v>
      </c>
      <c r="C95" s="90" t="s">
        <v>904</v>
      </c>
      <c r="D95" s="90" t="s">
        <v>905</v>
      </c>
      <c r="E95" s="90" t="s">
        <v>915</v>
      </c>
      <c r="F95" s="90" t="s">
        <v>916</v>
      </c>
      <c r="G95" s="90" t="s">
        <v>917</v>
      </c>
      <c r="H95" s="90" t="s">
        <v>627</v>
      </c>
    </row>
    <row r="96" spans="1:8">
      <c r="A96" s="90">
        <v>95</v>
      </c>
      <c r="B96" s="90" t="s">
        <v>904</v>
      </c>
      <c r="C96" s="90" t="s">
        <v>904</v>
      </c>
      <c r="D96" s="90" t="s">
        <v>905</v>
      </c>
      <c r="E96" s="90" t="s">
        <v>918</v>
      </c>
      <c r="F96" s="90" t="s">
        <v>919</v>
      </c>
      <c r="G96" s="90" t="s">
        <v>911</v>
      </c>
      <c r="H96" s="90" t="s">
        <v>735</v>
      </c>
    </row>
    <row r="97" spans="1:8">
      <c r="A97" s="90">
        <v>96</v>
      </c>
      <c r="B97" s="90" t="s">
        <v>904</v>
      </c>
      <c r="C97" s="90" t="s">
        <v>904</v>
      </c>
      <c r="D97" s="90" t="s">
        <v>905</v>
      </c>
      <c r="E97" s="90" t="s">
        <v>920</v>
      </c>
      <c r="F97" s="90" t="s">
        <v>921</v>
      </c>
      <c r="G97" s="90" t="s">
        <v>911</v>
      </c>
      <c r="H97" s="90" t="s">
        <v>242</v>
      </c>
    </row>
    <row r="98" spans="1:8">
      <c r="A98" s="90">
        <v>97</v>
      </c>
      <c r="B98" s="90" t="s">
        <v>904</v>
      </c>
      <c r="C98" s="90" t="s">
        <v>904</v>
      </c>
      <c r="D98" s="90" t="s">
        <v>905</v>
      </c>
      <c r="E98" s="90" t="s">
        <v>922</v>
      </c>
      <c r="F98" s="90" t="s">
        <v>923</v>
      </c>
      <c r="G98" s="90" t="s">
        <v>911</v>
      </c>
      <c r="H98" s="90" t="s">
        <v>627</v>
      </c>
    </row>
    <row r="99" spans="1:8">
      <c r="A99" s="90">
        <v>98</v>
      </c>
      <c r="B99" s="90" t="s">
        <v>904</v>
      </c>
      <c r="C99" s="90" t="s">
        <v>904</v>
      </c>
      <c r="D99" s="90" t="s">
        <v>905</v>
      </c>
      <c r="E99" s="90" t="s">
        <v>924</v>
      </c>
      <c r="F99" s="90" t="s">
        <v>925</v>
      </c>
      <c r="G99" s="90" t="s">
        <v>911</v>
      </c>
      <c r="H99" s="90" t="s">
        <v>735</v>
      </c>
    </row>
    <row r="100" spans="1:8">
      <c r="A100" s="90">
        <v>99</v>
      </c>
      <c r="B100" s="90" t="s">
        <v>904</v>
      </c>
      <c r="C100" s="90" t="s">
        <v>904</v>
      </c>
      <c r="D100" s="90" t="s">
        <v>905</v>
      </c>
      <c r="E100" s="90" t="s">
        <v>926</v>
      </c>
      <c r="F100" s="90" t="s">
        <v>927</v>
      </c>
      <c r="G100" s="90" t="s">
        <v>908</v>
      </c>
      <c r="H100" s="90" t="s">
        <v>627</v>
      </c>
    </row>
    <row r="101" spans="1:8">
      <c r="A101" s="90">
        <v>100</v>
      </c>
      <c r="B101" s="90" t="s">
        <v>904</v>
      </c>
      <c r="C101" s="90" t="s">
        <v>904</v>
      </c>
      <c r="D101" s="90" t="s">
        <v>905</v>
      </c>
      <c r="E101" s="90" t="s">
        <v>762</v>
      </c>
      <c r="F101" s="90" t="s">
        <v>763</v>
      </c>
      <c r="G101" s="90" t="s">
        <v>764</v>
      </c>
      <c r="H101" s="90" t="s">
        <v>627</v>
      </c>
    </row>
    <row r="102" spans="1:8">
      <c r="A102" s="90">
        <v>101</v>
      </c>
      <c r="B102" s="90" t="s">
        <v>904</v>
      </c>
      <c r="C102" s="90" t="s">
        <v>904</v>
      </c>
      <c r="D102" s="90" t="s">
        <v>905</v>
      </c>
      <c r="E102" s="90" t="s">
        <v>928</v>
      </c>
      <c r="F102" s="90" t="s">
        <v>929</v>
      </c>
      <c r="G102" s="90" t="s">
        <v>911</v>
      </c>
      <c r="H102" s="90" t="s">
        <v>627</v>
      </c>
    </row>
    <row r="103" spans="1:8">
      <c r="A103" s="90">
        <v>102</v>
      </c>
      <c r="B103" s="90" t="s">
        <v>904</v>
      </c>
      <c r="C103" s="90" t="s">
        <v>904</v>
      </c>
      <c r="D103" s="90" t="s">
        <v>905</v>
      </c>
      <c r="E103" s="90" t="s">
        <v>930</v>
      </c>
      <c r="F103" s="90" t="s">
        <v>931</v>
      </c>
      <c r="G103" s="90" t="s">
        <v>911</v>
      </c>
      <c r="H103" s="90" t="s">
        <v>735</v>
      </c>
    </row>
    <row r="104" spans="1:8">
      <c r="A104" s="90">
        <v>103</v>
      </c>
      <c r="B104" s="90" t="s">
        <v>932</v>
      </c>
      <c r="C104" s="90" t="s">
        <v>932</v>
      </c>
      <c r="D104" s="90" t="s">
        <v>933</v>
      </c>
      <c r="E104" s="90" t="s">
        <v>934</v>
      </c>
      <c r="F104" s="90" t="s">
        <v>935</v>
      </c>
      <c r="G104" s="90" t="s">
        <v>889</v>
      </c>
      <c r="H104" s="90" t="s">
        <v>627</v>
      </c>
    </row>
    <row r="105" spans="1:8">
      <c r="A105" s="90">
        <v>104</v>
      </c>
      <c r="B105" s="90" t="s">
        <v>932</v>
      </c>
      <c r="C105" s="90" t="s">
        <v>932</v>
      </c>
      <c r="D105" s="90" t="s">
        <v>933</v>
      </c>
      <c r="E105" s="90" t="s">
        <v>936</v>
      </c>
      <c r="F105" s="90" t="s">
        <v>937</v>
      </c>
      <c r="G105" s="90" t="s">
        <v>889</v>
      </c>
      <c r="H105" s="90" t="s">
        <v>627</v>
      </c>
    </row>
    <row r="106" spans="1:8">
      <c r="A106" s="90">
        <v>105</v>
      </c>
      <c r="B106" s="90" t="s">
        <v>932</v>
      </c>
      <c r="C106" s="90" t="s">
        <v>932</v>
      </c>
      <c r="D106" s="90" t="s">
        <v>933</v>
      </c>
      <c r="E106" s="90" t="s">
        <v>938</v>
      </c>
      <c r="F106" s="90" t="s">
        <v>939</v>
      </c>
      <c r="G106" s="90" t="s">
        <v>889</v>
      </c>
      <c r="H106" s="90" t="s">
        <v>735</v>
      </c>
    </row>
    <row r="107" spans="1:8">
      <c r="A107" s="90">
        <v>106</v>
      </c>
      <c r="B107" s="90" t="s">
        <v>932</v>
      </c>
      <c r="C107" s="90" t="s">
        <v>932</v>
      </c>
      <c r="D107" s="90" t="s">
        <v>933</v>
      </c>
      <c r="E107" s="90" t="s">
        <v>940</v>
      </c>
      <c r="F107" s="90" t="s">
        <v>941</v>
      </c>
      <c r="G107" s="90" t="s">
        <v>889</v>
      </c>
      <c r="H107" s="90" t="s">
        <v>735</v>
      </c>
    </row>
    <row r="108" spans="1:8">
      <c r="A108" s="90">
        <v>107</v>
      </c>
      <c r="B108" s="90" t="s">
        <v>932</v>
      </c>
      <c r="C108" s="90" t="s">
        <v>932</v>
      </c>
      <c r="D108" s="90" t="s">
        <v>933</v>
      </c>
      <c r="E108" s="90" t="s">
        <v>942</v>
      </c>
      <c r="F108" s="90" t="s">
        <v>943</v>
      </c>
      <c r="G108" s="90" t="s">
        <v>889</v>
      </c>
      <c r="H108" s="90" t="s">
        <v>627</v>
      </c>
    </row>
    <row r="109" spans="1:8">
      <c r="A109" s="90">
        <v>108</v>
      </c>
      <c r="B109" s="90" t="s">
        <v>932</v>
      </c>
      <c r="C109" s="90" t="s">
        <v>932</v>
      </c>
      <c r="D109" s="90" t="s">
        <v>933</v>
      </c>
      <c r="E109" s="90" t="s">
        <v>944</v>
      </c>
      <c r="F109" s="90" t="s">
        <v>945</v>
      </c>
      <c r="G109" s="90" t="s">
        <v>889</v>
      </c>
      <c r="H109" s="90" t="s">
        <v>735</v>
      </c>
    </row>
    <row r="110" spans="1:8">
      <c r="A110" s="90">
        <v>109</v>
      </c>
      <c r="B110" s="90" t="s">
        <v>946</v>
      </c>
      <c r="C110" s="90" t="s">
        <v>946</v>
      </c>
      <c r="D110" s="90" t="s">
        <v>947</v>
      </c>
      <c r="E110" s="90" t="s">
        <v>948</v>
      </c>
      <c r="F110" s="90" t="s">
        <v>949</v>
      </c>
      <c r="G110" s="90" t="s">
        <v>950</v>
      </c>
      <c r="H110" s="90" t="s">
        <v>627</v>
      </c>
    </row>
    <row r="111" spans="1:8">
      <c r="A111" s="90">
        <v>110</v>
      </c>
      <c r="B111" s="90" t="s">
        <v>946</v>
      </c>
      <c r="C111" s="90" t="s">
        <v>946</v>
      </c>
      <c r="D111" s="90" t="s">
        <v>947</v>
      </c>
      <c r="E111" s="90" t="s">
        <v>951</v>
      </c>
      <c r="F111" s="90" t="s">
        <v>952</v>
      </c>
      <c r="G111" s="90" t="s">
        <v>953</v>
      </c>
      <c r="H111" s="90" t="s">
        <v>627</v>
      </c>
    </row>
    <row r="112" spans="1:8">
      <c r="A112" s="90">
        <v>111</v>
      </c>
      <c r="B112" s="90" t="s">
        <v>946</v>
      </c>
      <c r="C112" s="90" t="s">
        <v>946</v>
      </c>
      <c r="D112" s="90" t="s">
        <v>947</v>
      </c>
      <c r="E112" s="90" t="s">
        <v>954</v>
      </c>
      <c r="F112" s="90" t="s">
        <v>955</v>
      </c>
      <c r="G112" s="90" t="s">
        <v>953</v>
      </c>
      <c r="H112" s="90" t="s">
        <v>627</v>
      </c>
    </row>
    <row r="113" spans="1:8">
      <c r="A113" s="90">
        <v>112</v>
      </c>
      <c r="B113" s="90" t="s">
        <v>946</v>
      </c>
      <c r="C113" s="90" t="s">
        <v>946</v>
      </c>
      <c r="D113" s="90" t="s">
        <v>947</v>
      </c>
      <c r="E113" s="90" t="s">
        <v>956</v>
      </c>
      <c r="F113" s="90" t="s">
        <v>957</v>
      </c>
      <c r="G113" s="90" t="s">
        <v>958</v>
      </c>
      <c r="H113" s="90" t="s">
        <v>735</v>
      </c>
    </row>
    <row r="114" spans="1:8">
      <c r="A114" s="90">
        <v>113</v>
      </c>
      <c r="B114" s="90" t="s">
        <v>946</v>
      </c>
      <c r="C114" s="90" t="s">
        <v>946</v>
      </c>
      <c r="D114" s="90" t="s">
        <v>947</v>
      </c>
      <c r="E114" s="90" t="s">
        <v>959</v>
      </c>
      <c r="F114" s="90" t="s">
        <v>960</v>
      </c>
      <c r="G114" s="90" t="s">
        <v>734</v>
      </c>
      <c r="H114" s="90" t="s">
        <v>627</v>
      </c>
    </row>
    <row r="115" spans="1:8">
      <c r="A115" s="90">
        <v>114</v>
      </c>
      <c r="B115" s="90" t="s">
        <v>946</v>
      </c>
      <c r="C115" s="90" t="s">
        <v>946</v>
      </c>
      <c r="D115" s="90" t="s">
        <v>947</v>
      </c>
      <c r="E115" s="90" t="s">
        <v>961</v>
      </c>
      <c r="F115" s="90" t="s">
        <v>962</v>
      </c>
      <c r="G115" s="90" t="s">
        <v>963</v>
      </c>
      <c r="H115" s="90" t="s">
        <v>627</v>
      </c>
    </row>
    <row r="116" spans="1:8">
      <c r="A116" s="90">
        <v>115</v>
      </c>
      <c r="B116" s="90" t="s">
        <v>946</v>
      </c>
      <c r="C116" s="90" t="s">
        <v>946</v>
      </c>
      <c r="D116" s="90" t="s">
        <v>947</v>
      </c>
      <c r="E116" s="90" t="s">
        <v>964</v>
      </c>
      <c r="F116" s="90" t="s">
        <v>965</v>
      </c>
      <c r="G116" s="90" t="s">
        <v>963</v>
      </c>
      <c r="H116" s="90" t="s">
        <v>627</v>
      </c>
    </row>
    <row r="117" spans="1:8">
      <c r="A117" s="90">
        <v>116</v>
      </c>
      <c r="B117" s="90" t="s">
        <v>946</v>
      </c>
      <c r="C117" s="90" t="s">
        <v>946</v>
      </c>
      <c r="D117" s="90" t="s">
        <v>947</v>
      </c>
      <c r="E117" s="90" t="s">
        <v>966</v>
      </c>
      <c r="F117" s="90" t="s">
        <v>967</v>
      </c>
      <c r="G117" s="90" t="s">
        <v>953</v>
      </c>
      <c r="H117" s="90" t="s">
        <v>627</v>
      </c>
    </row>
    <row r="118" spans="1:8">
      <c r="A118" s="90">
        <v>117</v>
      </c>
      <c r="B118" s="90" t="s">
        <v>946</v>
      </c>
      <c r="C118" s="90" t="s">
        <v>946</v>
      </c>
      <c r="D118" s="90" t="s">
        <v>947</v>
      </c>
      <c r="E118" s="90" t="s">
        <v>968</v>
      </c>
      <c r="F118" s="90" t="s">
        <v>969</v>
      </c>
      <c r="G118" s="90" t="s">
        <v>963</v>
      </c>
      <c r="H118" s="90" t="s">
        <v>627</v>
      </c>
    </row>
    <row r="119" spans="1:8">
      <c r="A119" s="90">
        <v>118</v>
      </c>
      <c r="B119" s="90" t="s">
        <v>946</v>
      </c>
      <c r="C119" s="90" t="s">
        <v>946</v>
      </c>
      <c r="D119" s="90" t="s">
        <v>947</v>
      </c>
      <c r="E119" s="90" t="s">
        <v>970</v>
      </c>
      <c r="F119" s="90" t="s">
        <v>971</v>
      </c>
      <c r="G119" s="90" t="s">
        <v>963</v>
      </c>
      <c r="H119" s="90" t="s">
        <v>627</v>
      </c>
    </row>
    <row r="120" spans="1:8">
      <c r="A120" s="90">
        <v>119</v>
      </c>
      <c r="B120" s="90" t="s">
        <v>946</v>
      </c>
      <c r="C120" s="90" t="s">
        <v>946</v>
      </c>
      <c r="D120" s="90" t="s">
        <v>947</v>
      </c>
      <c r="E120" s="90" t="s">
        <v>972</v>
      </c>
      <c r="F120" s="90" t="s">
        <v>973</v>
      </c>
      <c r="G120" s="90" t="s">
        <v>974</v>
      </c>
      <c r="H120" s="90" t="s">
        <v>627</v>
      </c>
    </row>
    <row r="121" spans="1:8">
      <c r="A121" s="90">
        <v>120</v>
      </c>
      <c r="B121" s="90" t="s">
        <v>946</v>
      </c>
      <c r="C121" s="90" t="s">
        <v>946</v>
      </c>
      <c r="D121" s="90" t="s">
        <v>947</v>
      </c>
      <c r="E121" s="90" t="s">
        <v>975</v>
      </c>
      <c r="F121" s="90" t="s">
        <v>976</v>
      </c>
      <c r="G121" s="90" t="s">
        <v>974</v>
      </c>
      <c r="H121" s="90" t="s">
        <v>627</v>
      </c>
    </row>
    <row r="122" spans="1:8">
      <c r="A122" s="90">
        <v>121</v>
      </c>
      <c r="B122" s="90" t="s">
        <v>946</v>
      </c>
      <c r="C122" s="90" t="s">
        <v>946</v>
      </c>
      <c r="D122" s="90" t="s">
        <v>947</v>
      </c>
      <c r="E122" s="90" t="s">
        <v>977</v>
      </c>
      <c r="F122" s="90" t="s">
        <v>978</v>
      </c>
      <c r="G122" s="90" t="s">
        <v>953</v>
      </c>
      <c r="H122" s="90" t="s">
        <v>627</v>
      </c>
    </row>
    <row r="123" spans="1:8">
      <c r="A123" s="90">
        <v>122</v>
      </c>
      <c r="B123" s="90" t="s">
        <v>979</v>
      </c>
      <c r="C123" s="90" t="s">
        <v>979</v>
      </c>
      <c r="D123" s="90" t="s">
        <v>980</v>
      </c>
      <c r="E123" s="90" t="s">
        <v>981</v>
      </c>
      <c r="F123" s="90" t="s">
        <v>982</v>
      </c>
      <c r="G123" s="90" t="s">
        <v>900</v>
      </c>
      <c r="H123" s="90" t="s">
        <v>627</v>
      </c>
    </row>
    <row r="124" spans="1:8">
      <c r="A124" s="90">
        <v>123</v>
      </c>
      <c r="B124" s="90" t="s">
        <v>979</v>
      </c>
      <c r="C124" s="90" t="s">
        <v>979</v>
      </c>
      <c r="D124" s="90" t="s">
        <v>980</v>
      </c>
      <c r="E124" s="90" t="s">
        <v>983</v>
      </c>
      <c r="F124" s="90" t="s">
        <v>984</v>
      </c>
      <c r="G124" s="90" t="s">
        <v>900</v>
      </c>
      <c r="H124" s="90" t="s">
        <v>627</v>
      </c>
    </row>
    <row r="125" spans="1:8">
      <c r="A125" s="90">
        <v>124</v>
      </c>
      <c r="B125" s="90" t="s">
        <v>979</v>
      </c>
      <c r="C125" s="90" t="s">
        <v>979</v>
      </c>
      <c r="D125" s="90" t="s">
        <v>980</v>
      </c>
      <c r="E125" s="90" t="s">
        <v>985</v>
      </c>
      <c r="F125" s="90" t="s">
        <v>986</v>
      </c>
      <c r="G125" s="90" t="s">
        <v>900</v>
      </c>
      <c r="H125" s="90" t="s">
        <v>878</v>
      </c>
    </row>
    <row r="126" spans="1:8">
      <c r="A126" s="90">
        <v>125</v>
      </c>
      <c r="B126" s="90" t="s">
        <v>979</v>
      </c>
      <c r="C126" s="90" t="s">
        <v>979</v>
      </c>
      <c r="D126" s="90" t="s">
        <v>980</v>
      </c>
      <c r="E126" s="90" t="s">
        <v>987</v>
      </c>
      <c r="F126" s="90" t="s">
        <v>988</v>
      </c>
      <c r="G126" s="90" t="s">
        <v>900</v>
      </c>
      <c r="H126" s="90" t="s">
        <v>242</v>
      </c>
    </row>
    <row r="127" spans="1:8">
      <c r="A127" s="90">
        <v>126</v>
      </c>
      <c r="B127" s="90" t="s">
        <v>979</v>
      </c>
      <c r="C127" s="90" t="s">
        <v>979</v>
      </c>
      <c r="D127" s="90" t="s">
        <v>980</v>
      </c>
      <c r="E127" s="90" t="s">
        <v>989</v>
      </c>
      <c r="F127" s="90" t="s">
        <v>990</v>
      </c>
      <c r="G127" s="90" t="s">
        <v>991</v>
      </c>
      <c r="H127" s="90" t="s">
        <v>735</v>
      </c>
    </row>
    <row r="128" spans="1:8">
      <c r="A128" s="90">
        <v>127</v>
      </c>
      <c r="B128" s="90" t="s">
        <v>979</v>
      </c>
      <c r="C128" s="90" t="s">
        <v>979</v>
      </c>
      <c r="D128" s="90" t="s">
        <v>980</v>
      </c>
      <c r="E128" s="90" t="s">
        <v>992</v>
      </c>
      <c r="F128" s="90" t="s">
        <v>993</v>
      </c>
      <c r="G128" s="90" t="s">
        <v>900</v>
      </c>
      <c r="H128" s="90" t="s">
        <v>627</v>
      </c>
    </row>
    <row r="129" spans="1:8">
      <c r="A129" s="90">
        <v>128</v>
      </c>
      <c r="B129" s="90" t="s">
        <v>979</v>
      </c>
      <c r="C129" s="90" t="s">
        <v>979</v>
      </c>
      <c r="D129" s="90" t="s">
        <v>980</v>
      </c>
      <c r="E129" s="90" t="s">
        <v>994</v>
      </c>
      <c r="F129" s="90" t="s">
        <v>995</v>
      </c>
      <c r="G129" s="90" t="s">
        <v>900</v>
      </c>
      <c r="H129" s="90" t="s">
        <v>627</v>
      </c>
    </row>
    <row r="130" spans="1:8">
      <c r="A130" s="90">
        <v>129</v>
      </c>
      <c r="B130" s="90" t="s">
        <v>979</v>
      </c>
      <c r="C130" s="90" t="s">
        <v>979</v>
      </c>
      <c r="D130" s="90" t="s">
        <v>980</v>
      </c>
      <c r="E130" s="90" t="s">
        <v>996</v>
      </c>
      <c r="F130" s="90" t="s">
        <v>997</v>
      </c>
      <c r="G130" s="90" t="s">
        <v>900</v>
      </c>
      <c r="H130" s="90" t="s">
        <v>627</v>
      </c>
    </row>
    <row r="131" spans="1:8">
      <c r="A131" s="90">
        <v>130</v>
      </c>
      <c r="B131" s="90" t="s">
        <v>979</v>
      </c>
      <c r="C131" s="90" t="s">
        <v>979</v>
      </c>
      <c r="D131" s="90" t="s">
        <v>980</v>
      </c>
      <c r="E131" s="90" t="s">
        <v>998</v>
      </c>
      <c r="F131" s="90" t="s">
        <v>999</v>
      </c>
      <c r="G131" s="90" t="s">
        <v>900</v>
      </c>
      <c r="H131" s="90" t="s">
        <v>627</v>
      </c>
    </row>
    <row r="132" spans="1:8">
      <c r="A132" s="90">
        <v>131</v>
      </c>
      <c r="B132" s="90" t="s">
        <v>979</v>
      </c>
      <c r="C132" s="90" t="s">
        <v>979</v>
      </c>
      <c r="D132" s="90" t="s">
        <v>980</v>
      </c>
      <c r="E132" s="90" t="s">
        <v>1000</v>
      </c>
      <c r="F132" s="90" t="s">
        <v>1001</v>
      </c>
      <c r="G132" s="90" t="s">
        <v>900</v>
      </c>
      <c r="H132" s="90" t="s">
        <v>242</v>
      </c>
    </row>
    <row r="133" spans="1:8">
      <c r="A133" s="90">
        <v>132</v>
      </c>
      <c r="B133" s="90" t="s">
        <v>979</v>
      </c>
      <c r="C133" s="90" t="s">
        <v>979</v>
      </c>
      <c r="D133" s="90" t="s">
        <v>980</v>
      </c>
      <c r="E133" s="90" t="s">
        <v>1002</v>
      </c>
      <c r="F133" s="90" t="s">
        <v>1003</v>
      </c>
      <c r="G133" s="90" t="s">
        <v>900</v>
      </c>
      <c r="H133" s="90" t="s">
        <v>627</v>
      </c>
    </row>
    <row r="134" spans="1:8">
      <c r="A134" s="90">
        <v>133</v>
      </c>
      <c r="B134" s="90" t="s">
        <v>979</v>
      </c>
      <c r="C134" s="90" t="s">
        <v>979</v>
      </c>
      <c r="D134" s="90" t="s">
        <v>980</v>
      </c>
      <c r="E134" s="90" t="s">
        <v>1004</v>
      </c>
      <c r="F134" s="90" t="s">
        <v>1005</v>
      </c>
      <c r="G134" s="90" t="s">
        <v>900</v>
      </c>
      <c r="H134" s="90" t="s">
        <v>627</v>
      </c>
    </row>
    <row r="135" spans="1:8">
      <c r="A135" s="90">
        <v>134</v>
      </c>
      <c r="B135" s="90" t="s">
        <v>979</v>
      </c>
      <c r="C135" s="90" t="s">
        <v>979</v>
      </c>
      <c r="D135" s="90" t="s">
        <v>980</v>
      </c>
      <c r="E135" s="90" t="s">
        <v>1006</v>
      </c>
      <c r="F135" s="90" t="s">
        <v>1007</v>
      </c>
      <c r="G135" s="90" t="s">
        <v>900</v>
      </c>
      <c r="H135" s="90" t="s">
        <v>627</v>
      </c>
    </row>
    <row r="136" spans="1:8">
      <c r="A136" s="90">
        <v>135</v>
      </c>
      <c r="B136" s="90" t="s">
        <v>979</v>
      </c>
      <c r="C136" s="90" t="s">
        <v>979</v>
      </c>
      <c r="D136" s="90" t="s">
        <v>980</v>
      </c>
      <c r="E136" s="90" t="s">
        <v>1008</v>
      </c>
      <c r="F136" s="90" t="s">
        <v>1009</v>
      </c>
      <c r="G136" s="90" t="s">
        <v>900</v>
      </c>
      <c r="H136" s="90" t="s">
        <v>627</v>
      </c>
    </row>
    <row r="137" spans="1:8">
      <c r="A137" s="90">
        <v>136</v>
      </c>
      <c r="B137" s="90" t="s">
        <v>979</v>
      </c>
      <c r="C137" s="90" t="s">
        <v>979</v>
      </c>
      <c r="D137" s="90" t="s">
        <v>980</v>
      </c>
      <c r="E137" s="90" t="s">
        <v>1010</v>
      </c>
      <c r="F137" s="90" t="s">
        <v>1011</v>
      </c>
      <c r="G137" s="90" t="s">
        <v>900</v>
      </c>
      <c r="H137" s="90" t="s">
        <v>627</v>
      </c>
    </row>
    <row r="138" spans="1:8">
      <c r="A138" s="90">
        <v>137</v>
      </c>
      <c r="B138" s="90" t="s">
        <v>979</v>
      </c>
      <c r="C138" s="90" t="s">
        <v>979</v>
      </c>
      <c r="D138" s="90" t="s">
        <v>980</v>
      </c>
      <c r="E138" s="90" t="s">
        <v>1012</v>
      </c>
      <c r="F138" s="90" t="s">
        <v>1013</v>
      </c>
      <c r="G138" s="90" t="s">
        <v>900</v>
      </c>
      <c r="H138" s="90" t="s">
        <v>627</v>
      </c>
    </row>
    <row r="139" spans="1:8">
      <c r="A139" s="90">
        <v>138</v>
      </c>
      <c r="B139" s="90" t="s">
        <v>979</v>
      </c>
      <c r="C139" s="90" t="s">
        <v>979</v>
      </c>
      <c r="D139" s="90" t="s">
        <v>980</v>
      </c>
      <c r="E139" s="90" t="s">
        <v>1014</v>
      </c>
      <c r="F139" s="90" t="s">
        <v>1015</v>
      </c>
      <c r="G139" s="90" t="s">
        <v>900</v>
      </c>
      <c r="H139" s="90" t="s">
        <v>242</v>
      </c>
    </row>
    <row r="140" spans="1:8">
      <c r="A140" s="90">
        <v>139</v>
      </c>
      <c r="B140" s="90" t="s">
        <v>979</v>
      </c>
      <c r="C140" s="90" t="s">
        <v>979</v>
      </c>
      <c r="D140" s="90" t="s">
        <v>980</v>
      </c>
      <c r="E140" s="90" t="s">
        <v>1016</v>
      </c>
      <c r="F140" s="90" t="s">
        <v>1017</v>
      </c>
      <c r="G140" s="90" t="s">
        <v>900</v>
      </c>
      <c r="H140" s="90" t="s">
        <v>627</v>
      </c>
    </row>
    <row r="141" spans="1:8">
      <c r="A141" s="90">
        <v>140</v>
      </c>
      <c r="B141" s="90" t="s">
        <v>979</v>
      </c>
      <c r="C141" s="90" t="s">
        <v>979</v>
      </c>
      <c r="D141" s="90" t="s">
        <v>980</v>
      </c>
      <c r="E141" s="90" t="s">
        <v>1018</v>
      </c>
      <c r="F141" s="90" t="s">
        <v>1019</v>
      </c>
      <c r="G141" s="90" t="s">
        <v>1020</v>
      </c>
      <c r="H141" s="90" t="s">
        <v>627</v>
      </c>
    </row>
    <row r="142" spans="1:8">
      <c r="A142" s="90">
        <v>141</v>
      </c>
      <c r="B142" s="90" t="s">
        <v>1021</v>
      </c>
      <c r="C142" s="90" t="s">
        <v>1021</v>
      </c>
      <c r="D142" s="90" t="s">
        <v>1022</v>
      </c>
      <c r="E142" s="90" t="s">
        <v>1023</v>
      </c>
      <c r="F142" s="90" t="s">
        <v>1024</v>
      </c>
      <c r="G142" s="90" t="s">
        <v>1025</v>
      </c>
      <c r="H142" s="90" t="s">
        <v>627</v>
      </c>
    </row>
    <row r="143" spans="1:8">
      <c r="A143" s="90">
        <v>142</v>
      </c>
      <c r="B143" s="90" t="s">
        <v>1021</v>
      </c>
      <c r="C143" s="90" t="s">
        <v>1021</v>
      </c>
      <c r="D143" s="90" t="s">
        <v>1022</v>
      </c>
      <c r="E143" s="90" t="s">
        <v>1026</v>
      </c>
      <c r="F143" s="90" t="s">
        <v>1027</v>
      </c>
      <c r="G143" s="90" t="s">
        <v>1025</v>
      </c>
      <c r="H143" s="90" t="s">
        <v>627</v>
      </c>
    </row>
    <row r="144" spans="1:8">
      <c r="A144" s="90">
        <v>143</v>
      </c>
      <c r="B144" s="90" t="s">
        <v>1021</v>
      </c>
      <c r="C144" s="90" t="s">
        <v>1021</v>
      </c>
      <c r="D144" s="90" t="s">
        <v>1022</v>
      </c>
      <c r="E144" s="90" t="s">
        <v>1028</v>
      </c>
      <c r="F144" s="90" t="s">
        <v>1029</v>
      </c>
      <c r="G144" s="90" t="s">
        <v>1030</v>
      </c>
      <c r="H144" s="90" t="s">
        <v>878</v>
      </c>
    </row>
    <row r="145" spans="1:8">
      <c r="A145" s="90">
        <v>144</v>
      </c>
      <c r="B145" s="90" t="s">
        <v>1021</v>
      </c>
      <c r="C145" s="90" t="s">
        <v>1021</v>
      </c>
      <c r="D145" s="90" t="s">
        <v>1022</v>
      </c>
      <c r="E145" s="90" t="s">
        <v>1031</v>
      </c>
      <c r="F145" s="90" t="s">
        <v>1032</v>
      </c>
      <c r="G145" s="90" t="s">
        <v>1025</v>
      </c>
      <c r="H145" s="90" t="s">
        <v>242</v>
      </c>
    </row>
    <row r="146" spans="1:8">
      <c r="A146" s="90">
        <v>145</v>
      </c>
      <c r="B146" s="90" t="s">
        <v>1021</v>
      </c>
      <c r="C146" s="90" t="s">
        <v>1021</v>
      </c>
      <c r="D146" s="90" t="s">
        <v>1022</v>
      </c>
      <c r="E146" s="90" t="s">
        <v>1033</v>
      </c>
      <c r="F146" s="90" t="s">
        <v>1034</v>
      </c>
      <c r="G146" s="90" t="s">
        <v>1025</v>
      </c>
      <c r="H146" s="90" t="s">
        <v>627</v>
      </c>
    </row>
    <row r="147" spans="1:8">
      <c r="A147" s="90">
        <v>146</v>
      </c>
      <c r="B147" s="90" t="s">
        <v>1035</v>
      </c>
      <c r="C147" s="90" t="s">
        <v>1035</v>
      </c>
      <c r="D147" s="90" t="s">
        <v>1036</v>
      </c>
      <c r="E147" s="90" t="s">
        <v>1037</v>
      </c>
      <c r="F147" s="90" t="s">
        <v>1038</v>
      </c>
      <c r="G147" s="90" t="s">
        <v>1039</v>
      </c>
      <c r="H147" s="90" t="s">
        <v>627</v>
      </c>
    </row>
    <row r="148" spans="1:8">
      <c r="A148" s="90">
        <v>147</v>
      </c>
      <c r="B148" s="90" t="s">
        <v>1035</v>
      </c>
      <c r="C148" s="90" t="s">
        <v>1035</v>
      </c>
      <c r="D148" s="90" t="s">
        <v>1036</v>
      </c>
      <c r="E148" s="90" t="s">
        <v>1040</v>
      </c>
      <c r="F148" s="90" t="s">
        <v>1041</v>
      </c>
      <c r="G148" s="90" t="s">
        <v>1039</v>
      </c>
      <c r="H148" s="90" t="s">
        <v>735</v>
      </c>
    </row>
    <row r="149" spans="1:8">
      <c r="A149" s="90">
        <v>148</v>
      </c>
      <c r="B149" s="90" t="s">
        <v>1035</v>
      </c>
      <c r="C149" s="90" t="s">
        <v>1035</v>
      </c>
      <c r="D149" s="90" t="s">
        <v>1036</v>
      </c>
      <c r="E149" s="90" t="s">
        <v>1042</v>
      </c>
      <c r="F149" s="90" t="s">
        <v>1043</v>
      </c>
      <c r="G149" s="90" t="s">
        <v>1039</v>
      </c>
      <c r="H149" s="90" t="s">
        <v>627</v>
      </c>
    </row>
    <row r="150" spans="1:8">
      <c r="A150" s="90">
        <v>149</v>
      </c>
      <c r="B150" s="90" t="s">
        <v>1044</v>
      </c>
      <c r="C150" s="90" t="s">
        <v>1044</v>
      </c>
      <c r="D150" s="90" t="s">
        <v>1045</v>
      </c>
      <c r="E150" s="90" t="s">
        <v>1046</v>
      </c>
      <c r="F150" s="90" t="s">
        <v>1047</v>
      </c>
      <c r="G150" s="90" t="s">
        <v>1048</v>
      </c>
      <c r="H150" s="90" t="s">
        <v>627</v>
      </c>
    </row>
    <row r="151" spans="1:8">
      <c r="A151" s="90">
        <v>150</v>
      </c>
      <c r="B151" s="90" t="s">
        <v>1044</v>
      </c>
      <c r="C151" s="90" t="s">
        <v>1044</v>
      </c>
      <c r="D151" s="90" t="s">
        <v>1045</v>
      </c>
      <c r="E151" s="90" t="s">
        <v>762</v>
      </c>
      <c r="F151" s="90" t="s">
        <v>763</v>
      </c>
      <c r="G151" s="90" t="s">
        <v>764</v>
      </c>
      <c r="H151" s="90" t="s">
        <v>627</v>
      </c>
    </row>
    <row r="152" spans="1:8">
      <c r="A152" s="90">
        <v>151</v>
      </c>
      <c r="B152" s="90" t="s">
        <v>1044</v>
      </c>
      <c r="C152" s="90" t="s">
        <v>1044</v>
      </c>
      <c r="D152" s="90" t="s">
        <v>1045</v>
      </c>
      <c r="E152" s="90" t="s">
        <v>1049</v>
      </c>
      <c r="F152" s="90" t="s">
        <v>1050</v>
      </c>
      <c r="G152" s="90" t="s">
        <v>914</v>
      </c>
      <c r="H152" s="90" t="s">
        <v>627</v>
      </c>
    </row>
    <row r="153" spans="1:8">
      <c r="A153" s="90">
        <v>152</v>
      </c>
      <c r="B153" s="90" t="s">
        <v>1051</v>
      </c>
      <c r="C153" s="90" t="s">
        <v>1051</v>
      </c>
      <c r="D153" s="90" t="s">
        <v>1052</v>
      </c>
      <c r="E153" s="90" t="s">
        <v>1053</v>
      </c>
      <c r="F153" s="90" t="s">
        <v>1054</v>
      </c>
      <c r="G153" s="90" t="s">
        <v>1055</v>
      </c>
      <c r="H153" s="90" t="s">
        <v>627</v>
      </c>
    </row>
    <row r="154" spans="1:8">
      <c r="A154" s="90">
        <v>153</v>
      </c>
      <c r="B154" s="90" t="s">
        <v>1051</v>
      </c>
      <c r="C154" s="90" t="s">
        <v>1051</v>
      </c>
      <c r="D154" s="90" t="s">
        <v>1052</v>
      </c>
      <c r="E154" s="90" t="s">
        <v>1056</v>
      </c>
      <c r="F154" s="90" t="s">
        <v>1057</v>
      </c>
      <c r="G154" s="90" t="s">
        <v>1055</v>
      </c>
      <c r="H154" s="90" t="s">
        <v>731</v>
      </c>
    </row>
    <row r="155" spans="1:8">
      <c r="A155" s="90">
        <v>154</v>
      </c>
      <c r="B155" s="90" t="s">
        <v>1051</v>
      </c>
      <c r="C155" s="90" t="s">
        <v>1051</v>
      </c>
      <c r="D155" s="90" t="s">
        <v>1052</v>
      </c>
      <c r="E155" s="90" t="s">
        <v>1058</v>
      </c>
      <c r="F155" s="90" t="s">
        <v>1059</v>
      </c>
      <c r="G155" s="90" t="s">
        <v>1060</v>
      </c>
      <c r="H155" s="90" t="s">
        <v>731</v>
      </c>
    </row>
    <row r="156" spans="1:8">
      <c r="A156" s="90">
        <v>155</v>
      </c>
      <c r="B156" s="90" t="s">
        <v>1051</v>
      </c>
      <c r="C156" s="90" t="s">
        <v>1051</v>
      </c>
      <c r="D156" s="90" t="s">
        <v>1052</v>
      </c>
      <c r="E156" s="90" t="s">
        <v>1061</v>
      </c>
      <c r="F156" s="90" t="s">
        <v>1062</v>
      </c>
      <c r="G156" s="90" t="s">
        <v>1055</v>
      </c>
      <c r="H156" s="90" t="s">
        <v>627</v>
      </c>
    </row>
    <row r="157" spans="1:8">
      <c r="A157" s="90">
        <v>156</v>
      </c>
      <c r="B157" s="90" t="s">
        <v>1051</v>
      </c>
      <c r="C157" s="90" t="s">
        <v>1051</v>
      </c>
      <c r="D157" s="90" t="s">
        <v>1052</v>
      </c>
      <c r="E157" s="90" t="s">
        <v>1063</v>
      </c>
      <c r="F157" s="90" t="s">
        <v>1064</v>
      </c>
      <c r="G157" s="90" t="s">
        <v>1055</v>
      </c>
      <c r="H157" s="90" t="s">
        <v>627</v>
      </c>
    </row>
    <row r="158" spans="1:8">
      <c r="A158" s="90">
        <v>157</v>
      </c>
      <c r="B158" s="90" t="s">
        <v>1051</v>
      </c>
      <c r="C158" s="90" t="s">
        <v>1051</v>
      </c>
      <c r="D158" s="90" t="s">
        <v>1052</v>
      </c>
      <c r="E158" s="90" t="s">
        <v>1065</v>
      </c>
      <c r="F158" s="90" t="s">
        <v>1066</v>
      </c>
      <c r="G158" s="90" t="s">
        <v>1055</v>
      </c>
      <c r="H158" s="90" t="s">
        <v>731</v>
      </c>
    </row>
    <row r="159" spans="1:8">
      <c r="A159" s="90">
        <v>158</v>
      </c>
      <c r="B159" s="90" t="s">
        <v>1051</v>
      </c>
      <c r="C159" s="90" t="s">
        <v>1051</v>
      </c>
      <c r="D159" s="90" t="s">
        <v>1052</v>
      </c>
      <c r="E159" s="90" t="s">
        <v>762</v>
      </c>
      <c r="F159" s="90" t="s">
        <v>763</v>
      </c>
      <c r="G159" s="90" t="s">
        <v>764</v>
      </c>
      <c r="H159" s="90" t="s">
        <v>627</v>
      </c>
    </row>
    <row r="160" spans="1:8">
      <c r="A160" s="90">
        <v>159</v>
      </c>
      <c r="B160" s="90" t="s">
        <v>1051</v>
      </c>
      <c r="C160" s="90" t="s">
        <v>1051</v>
      </c>
      <c r="D160" s="90" t="s">
        <v>1052</v>
      </c>
      <c r="E160" s="90" t="s">
        <v>1067</v>
      </c>
      <c r="F160" s="90" t="s">
        <v>1068</v>
      </c>
      <c r="G160" s="90" t="s">
        <v>1069</v>
      </c>
      <c r="H160" s="90" t="s">
        <v>878</v>
      </c>
    </row>
    <row r="161" spans="1:8">
      <c r="A161" s="90">
        <v>160</v>
      </c>
      <c r="B161" s="90" t="s">
        <v>1051</v>
      </c>
      <c r="C161" s="90" t="s">
        <v>1051</v>
      </c>
      <c r="D161" s="90" t="s">
        <v>1052</v>
      </c>
      <c r="E161" s="90" t="s">
        <v>1070</v>
      </c>
      <c r="F161" s="90" t="s">
        <v>1071</v>
      </c>
      <c r="G161" s="90" t="s">
        <v>1072</v>
      </c>
      <c r="H161" s="90" t="s">
        <v>627</v>
      </c>
    </row>
    <row r="162" spans="1:8">
      <c r="A162" s="90">
        <v>161</v>
      </c>
      <c r="B162" s="90" t="s">
        <v>1073</v>
      </c>
      <c r="C162" s="90" t="s">
        <v>1073</v>
      </c>
      <c r="D162" s="90" t="s">
        <v>1074</v>
      </c>
      <c r="E162" s="90" t="s">
        <v>1075</v>
      </c>
      <c r="F162" s="90" t="s">
        <v>1076</v>
      </c>
      <c r="G162" s="90" t="s">
        <v>730</v>
      </c>
      <c r="H162" s="90" t="s">
        <v>735</v>
      </c>
    </row>
    <row r="163" spans="1:8">
      <c r="A163" s="90">
        <v>162</v>
      </c>
      <c r="B163" s="90" t="s">
        <v>1073</v>
      </c>
      <c r="C163" s="90" t="s">
        <v>1073</v>
      </c>
      <c r="D163" s="90" t="s">
        <v>1074</v>
      </c>
      <c r="E163" s="90" t="s">
        <v>1077</v>
      </c>
      <c r="F163" s="90" t="s">
        <v>1078</v>
      </c>
      <c r="G163" s="90" t="s">
        <v>730</v>
      </c>
      <c r="H163" s="90" t="s">
        <v>627</v>
      </c>
    </row>
    <row r="164" spans="1:8">
      <c r="A164" s="90">
        <v>163</v>
      </c>
      <c r="B164" s="90" t="s">
        <v>1073</v>
      </c>
      <c r="C164" s="90" t="s">
        <v>1073</v>
      </c>
      <c r="D164" s="90" t="s">
        <v>1074</v>
      </c>
      <c r="E164" s="90" t="s">
        <v>755</v>
      </c>
      <c r="F164" s="90" t="s">
        <v>1079</v>
      </c>
      <c r="G164" s="90" t="s">
        <v>730</v>
      </c>
      <c r="H164" s="90" t="s">
        <v>627</v>
      </c>
    </row>
    <row r="165" spans="1:8">
      <c r="A165" s="90">
        <v>164</v>
      </c>
      <c r="B165" s="90" t="s">
        <v>1073</v>
      </c>
      <c r="C165" s="90" t="s">
        <v>1073</v>
      </c>
      <c r="D165" s="90" t="s">
        <v>1074</v>
      </c>
      <c r="E165" s="90" t="s">
        <v>683</v>
      </c>
      <c r="F165" s="90" t="s">
        <v>684</v>
      </c>
      <c r="G165" s="90" t="s">
        <v>685</v>
      </c>
      <c r="H165" s="90" t="s">
        <v>627</v>
      </c>
    </row>
    <row r="166" spans="1:8">
      <c r="A166" s="90">
        <v>165</v>
      </c>
      <c r="B166" s="90" t="s">
        <v>1080</v>
      </c>
      <c r="C166" s="90" t="s">
        <v>1080</v>
      </c>
      <c r="D166" s="90" t="s">
        <v>1081</v>
      </c>
      <c r="E166" s="90" t="s">
        <v>1082</v>
      </c>
      <c r="F166" s="90" t="s">
        <v>1083</v>
      </c>
      <c r="G166" s="90" t="s">
        <v>1084</v>
      </c>
      <c r="H166" s="90" t="s">
        <v>627</v>
      </c>
    </row>
    <row r="167" spans="1:8">
      <c r="A167" s="90">
        <v>166</v>
      </c>
      <c r="B167" s="90" t="s">
        <v>1080</v>
      </c>
      <c r="C167" s="90" t="s">
        <v>1080</v>
      </c>
      <c r="D167" s="90" t="s">
        <v>1081</v>
      </c>
      <c r="E167" s="90" t="s">
        <v>1085</v>
      </c>
      <c r="F167" s="90" t="s">
        <v>1086</v>
      </c>
      <c r="G167" s="90" t="s">
        <v>1084</v>
      </c>
      <c r="H167" s="90" t="s">
        <v>627</v>
      </c>
    </row>
    <row r="168" spans="1:8">
      <c r="A168" s="90">
        <v>167</v>
      </c>
      <c r="B168" s="90" t="s">
        <v>1080</v>
      </c>
      <c r="C168" s="90" t="s">
        <v>1080</v>
      </c>
      <c r="D168" s="90" t="s">
        <v>1081</v>
      </c>
      <c r="E168" s="90" t="s">
        <v>1087</v>
      </c>
      <c r="F168" s="90" t="s">
        <v>1088</v>
      </c>
      <c r="G168" s="90" t="s">
        <v>1084</v>
      </c>
      <c r="H168" s="90" t="s">
        <v>731</v>
      </c>
    </row>
    <row r="169" spans="1:8">
      <c r="A169" s="90">
        <v>168</v>
      </c>
      <c r="B169" s="90" t="s">
        <v>1080</v>
      </c>
      <c r="C169" s="90" t="s">
        <v>1080</v>
      </c>
      <c r="D169" s="90" t="s">
        <v>1081</v>
      </c>
      <c r="E169" s="90" t="s">
        <v>1089</v>
      </c>
      <c r="F169" s="90" t="s">
        <v>1090</v>
      </c>
      <c r="G169" s="90" t="s">
        <v>1084</v>
      </c>
      <c r="H169" s="90" t="s">
        <v>627</v>
      </c>
    </row>
    <row r="170" spans="1:8">
      <c r="A170" s="90">
        <v>169</v>
      </c>
      <c r="B170" s="90" t="s">
        <v>1080</v>
      </c>
      <c r="C170" s="90" t="s">
        <v>1080</v>
      </c>
      <c r="D170" s="90" t="s">
        <v>1081</v>
      </c>
      <c r="E170" s="90" t="s">
        <v>1091</v>
      </c>
      <c r="F170" s="90" t="s">
        <v>1092</v>
      </c>
      <c r="G170" s="90" t="s">
        <v>1084</v>
      </c>
      <c r="H170" s="90" t="s">
        <v>627</v>
      </c>
    </row>
    <row r="171" spans="1:8">
      <c r="A171" s="90">
        <v>170</v>
      </c>
      <c r="B171" s="90" t="s">
        <v>1080</v>
      </c>
      <c r="C171" s="90" t="s">
        <v>1080</v>
      </c>
      <c r="D171" s="90" t="s">
        <v>1081</v>
      </c>
      <c r="E171" s="90" t="s">
        <v>1093</v>
      </c>
      <c r="F171" s="90" t="s">
        <v>1094</v>
      </c>
      <c r="G171" s="90" t="s">
        <v>1084</v>
      </c>
      <c r="H171" s="90" t="s">
        <v>627</v>
      </c>
    </row>
    <row r="172" spans="1:8">
      <c r="A172" s="90">
        <v>171</v>
      </c>
      <c r="B172" s="90" t="s">
        <v>1080</v>
      </c>
      <c r="C172" s="90" t="s">
        <v>1080</v>
      </c>
      <c r="D172" s="90" t="s">
        <v>1081</v>
      </c>
      <c r="E172" s="90" t="s">
        <v>1095</v>
      </c>
      <c r="F172" s="90" t="s">
        <v>1096</v>
      </c>
      <c r="G172" s="90" t="s">
        <v>1084</v>
      </c>
      <c r="H172" s="90" t="s">
        <v>242</v>
      </c>
    </row>
    <row r="173" spans="1:8">
      <c r="A173" s="90">
        <v>172</v>
      </c>
      <c r="B173" s="90" t="s">
        <v>1080</v>
      </c>
      <c r="C173" s="90" t="s">
        <v>1080</v>
      </c>
      <c r="D173" s="90" t="s">
        <v>1081</v>
      </c>
      <c r="E173" s="90" t="s">
        <v>1097</v>
      </c>
      <c r="F173" s="90" t="s">
        <v>1098</v>
      </c>
      <c r="G173" s="90" t="s">
        <v>1084</v>
      </c>
      <c r="H173" s="90" t="s">
        <v>627</v>
      </c>
    </row>
    <row r="174" spans="1:8">
      <c r="A174" s="90">
        <v>173</v>
      </c>
      <c r="B174" s="90" t="s">
        <v>1080</v>
      </c>
      <c r="C174" s="90" t="s">
        <v>1080</v>
      </c>
      <c r="D174" s="90" t="s">
        <v>1081</v>
      </c>
      <c r="E174" s="90" t="s">
        <v>1099</v>
      </c>
      <c r="F174" s="90" t="s">
        <v>1100</v>
      </c>
      <c r="G174" s="90" t="s">
        <v>1084</v>
      </c>
      <c r="H174" s="90" t="s">
        <v>627</v>
      </c>
    </row>
    <row r="175" spans="1:8">
      <c r="A175" s="90">
        <v>174</v>
      </c>
      <c r="B175" s="90" t="s">
        <v>1080</v>
      </c>
      <c r="C175" s="90" t="s">
        <v>1080</v>
      </c>
      <c r="D175" s="90" t="s">
        <v>1081</v>
      </c>
      <c r="E175" s="90" t="s">
        <v>1101</v>
      </c>
      <c r="F175" s="90" t="s">
        <v>1102</v>
      </c>
      <c r="G175" s="90" t="s">
        <v>1084</v>
      </c>
      <c r="H175" s="90" t="s">
        <v>627</v>
      </c>
    </row>
    <row r="176" spans="1:8">
      <c r="A176" s="90">
        <v>175</v>
      </c>
      <c r="B176" s="90" t="s">
        <v>1080</v>
      </c>
      <c r="C176" s="90" t="s">
        <v>1080</v>
      </c>
      <c r="D176" s="90" t="s">
        <v>1081</v>
      </c>
      <c r="E176" s="90" t="s">
        <v>1103</v>
      </c>
      <c r="F176" s="90" t="s">
        <v>1104</v>
      </c>
      <c r="G176" s="90" t="s">
        <v>1084</v>
      </c>
      <c r="H176" s="90" t="s">
        <v>627</v>
      </c>
    </row>
    <row r="177" spans="1:8">
      <c r="A177" s="90">
        <v>176</v>
      </c>
      <c r="B177" s="90" t="s">
        <v>1080</v>
      </c>
      <c r="C177" s="90" t="s">
        <v>1080</v>
      </c>
      <c r="D177" s="90" t="s">
        <v>1081</v>
      </c>
      <c r="E177" s="90" t="s">
        <v>1105</v>
      </c>
      <c r="F177" s="90" t="s">
        <v>876</v>
      </c>
      <c r="G177" s="90" t="s">
        <v>1106</v>
      </c>
      <c r="H177" s="90" t="s">
        <v>627</v>
      </c>
    </row>
    <row r="178" spans="1:8">
      <c r="A178" s="90">
        <v>177</v>
      </c>
      <c r="B178" s="90" t="s">
        <v>1080</v>
      </c>
      <c r="C178" s="90" t="s">
        <v>1080</v>
      </c>
      <c r="D178" s="90" t="s">
        <v>1081</v>
      </c>
      <c r="E178" s="90" t="s">
        <v>762</v>
      </c>
      <c r="F178" s="90" t="s">
        <v>763</v>
      </c>
      <c r="G178" s="90" t="s">
        <v>764</v>
      </c>
      <c r="H178" s="90" t="s">
        <v>627</v>
      </c>
    </row>
    <row r="179" spans="1:8">
      <c r="A179" s="90">
        <v>178</v>
      </c>
      <c r="B179" s="90" t="s">
        <v>1080</v>
      </c>
      <c r="C179" s="90" t="s">
        <v>1080</v>
      </c>
      <c r="D179" s="90" t="s">
        <v>1081</v>
      </c>
      <c r="E179" s="90" t="s">
        <v>1107</v>
      </c>
      <c r="F179" s="90" t="s">
        <v>1108</v>
      </c>
      <c r="G179" s="90" t="s">
        <v>1084</v>
      </c>
      <c r="H179" s="90" t="s">
        <v>627</v>
      </c>
    </row>
    <row r="180" spans="1:8">
      <c r="A180" s="90">
        <v>179</v>
      </c>
      <c r="B180" s="90" t="s">
        <v>1080</v>
      </c>
      <c r="C180" s="90" t="s">
        <v>1080</v>
      </c>
      <c r="D180" s="90" t="s">
        <v>1081</v>
      </c>
      <c r="E180" s="90" t="s">
        <v>875</v>
      </c>
      <c r="F180" s="90" t="s">
        <v>876</v>
      </c>
      <c r="G180" s="90" t="s">
        <v>877</v>
      </c>
      <c r="H180" s="90" t="s">
        <v>627</v>
      </c>
    </row>
    <row r="181" spans="1:8">
      <c r="A181" s="90">
        <v>180</v>
      </c>
      <c r="B181" s="90" t="s">
        <v>1080</v>
      </c>
      <c r="C181" s="90" t="s">
        <v>1080</v>
      </c>
      <c r="D181" s="90" t="s">
        <v>1081</v>
      </c>
      <c r="E181" s="90" t="s">
        <v>875</v>
      </c>
      <c r="F181" s="90" t="s">
        <v>876</v>
      </c>
      <c r="G181" s="90" t="s">
        <v>877</v>
      </c>
      <c r="H181" s="90" t="s">
        <v>878</v>
      </c>
    </row>
    <row r="182" spans="1:8">
      <c r="A182" s="90">
        <v>181</v>
      </c>
      <c r="B182" s="90" t="s">
        <v>1109</v>
      </c>
      <c r="C182" s="90" t="s">
        <v>1109</v>
      </c>
      <c r="D182" s="90" t="s">
        <v>1110</v>
      </c>
      <c r="E182" s="90" t="s">
        <v>1111</v>
      </c>
      <c r="F182" s="90" t="s">
        <v>1112</v>
      </c>
      <c r="G182" s="90" t="s">
        <v>1113</v>
      </c>
      <c r="H182" s="90" t="s">
        <v>878</v>
      </c>
    </row>
    <row r="183" spans="1:8">
      <c r="A183" s="90">
        <v>182</v>
      </c>
      <c r="B183" s="90" t="s">
        <v>1109</v>
      </c>
      <c r="C183" s="90" t="s">
        <v>1109</v>
      </c>
      <c r="D183" s="90" t="s">
        <v>1110</v>
      </c>
      <c r="E183" s="90" t="s">
        <v>1114</v>
      </c>
      <c r="F183" s="90" t="s">
        <v>1115</v>
      </c>
      <c r="G183" s="90" t="s">
        <v>1116</v>
      </c>
      <c r="H183" s="90" t="s">
        <v>731</v>
      </c>
    </row>
    <row r="184" spans="1:8">
      <c r="A184" s="90">
        <v>183</v>
      </c>
      <c r="B184" s="90" t="s">
        <v>1109</v>
      </c>
      <c r="C184" s="90" t="s">
        <v>1109</v>
      </c>
      <c r="D184" s="90" t="s">
        <v>1110</v>
      </c>
      <c r="E184" s="90" t="s">
        <v>1117</v>
      </c>
      <c r="F184" s="90" t="s">
        <v>1118</v>
      </c>
      <c r="G184" s="90" t="s">
        <v>1116</v>
      </c>
      <c r="H184" s="90" t="s">
        <v>627</v>
      </c>
    </row>
    <row r="185" spans="1:8">
      <c r="A185" s="90">
        <v>184</v>
      </c>
      <c r="B185" s="90" t="s">
        <v>1109</v>
      </c>
      <c r="C185" s="90" t="s">
        <v>1109</v>
      </c>
      <c r="D185" s="90" t="s">
        <v>1110</v>
      </c>
      <c r="E185" s="90" t="s">
        <v>1119</v>
      </c>
      <c r="F185" s="90" t="s">
        <v>1120</v>
      </c>
      <c r="G185" s="90" t="s">
        <v>1121</v>
      </c>
      <c r="H185" s="90" t="s">
        <v>731</v>
      </c>
    </row>
    <row r="186" spans="1:8">
      <c r="A186" s="90">
        <v>185</v>
      </c>
      <c r="B186" s="90" t="s">
        <v>1109</v>
      </c>
      <c r="C186" s="90" t="s">
        <v>1109</v>
      </c>
      <c r="D186" s="90" t="s">
        <v>1110</v>
      </c>
      <c r="E186" s="90" t="s">
        <v>1119</v>
      </c>
      <c r="F186" s="90" t="s">
        <v>1120</v>
      </c>
      <c r="G186" s="90" t="s">
        <v>1121</v>
      </c>
      <c r="H186" s="90" t="s">
        <v>878</v>
      </c>
    </row>
    <row r="187" spans="1:8" ht="360">
      <c r="A187" s="90">
        <v>186</v>
      </c>
      <c r="B187" s="90" t="s">
        <v>1122</v>
      </c>
      <c r="C187" s="90" t="s">
        <v>1122</v>
      </c>
      <c r="D187" s="90" t="s">
        <v>1123</v>
      </c>
      <c r="E187" s="298" t="s">
        <v>1124</v>
      </c>
      <c r="F187" s="90" t="s">
        <v>684</v>
      </c>
      <c r="G187" s="90" t="s">
        <v>1125</v>
      </c>
      <c r="H187" s="90" t="s">
        <v>1126</v>
      </c>
    </row>
    <row r="188" spans="1:8">
      <c r="A188" s="90">
        <v>187</v>
      </c>
      <c r="B188" s="90" t="s">
        <v>1122</v>
      </c>
      <c r="C188" s="90" t="s">
        <v>1122</v>
      </c>
      <c r="D188" s="90" t="s">
        <v>1123</v>
      </c>
      <c r="E188" s="90" t="s">
        <v>1127</v>
      </c>
      <c r="F188" s="90" t="s">
        <v>1128</v>
      </c>
      <c r="G188" s="90" t="s">
        <v>1129</v>
      </c>
      <c r="H188" s="90" t="s">
        <v>627</v>
      </c>
    </row>
    <row r="189" spans="1:8">
      <c r="A189" s="90">
        <v>188</v>
      </c>
      <c r="B189" s="90" t="s">
        <v>1122</v>
      </c>
      <c r="C189" s="90" t="s">
        <v>1122</v>
      </c>
      <c r="D189" s="90" t="s">
        <v>1123</v>
      </c>
      <c r="E189" s="90" t="s">
        <v>1130</v>
      </c>
      <c r="F189" s="90" t="s">
        <v>1131</v>
      </c>
      <c r="G189" s="90" t="s">
        <v>1132</v>
      </c>
      <c r="H189" s="90" t="s">
        <v>242</v>
      </c>
    </row>
    <row r="190" spans="1:8">
      <c r="A190" s="90">
        <v>189</v>
      </c>
      <c r="B190" s="90" t="s">
        <v>1122</v>
      </c>
      <c r="C190" s="90" t="s">
        <v>1122</v>
      </c>
      <c r="D190" s="90" t="s">
        <v>1123</v>
      </c>
      <c r="E190" s="90" t="s">
        <v>912</v>
      </c>
      <c r="F190" s="90" t="s">
        <v>913</v>
      </c>
      <c r="G190" s="90" t="s">
        <v>914</v>
      </c>
      <c r="H190" s="90" t="s">
        <v>627</v>
      </c>
    </row>
    <row r="191" spans="1:8">
      <c r="A191" s="90">
        <v>190</v>
      </c>
      <c r="B191" s="90" t="s">
        <v>1122</v>
      </c>
      <c r="C191" s="90" t="s">
        <v>1122</v>
      </c>
      <c r="D191" s="90" t="s">
        <v>1123</v>
      </c>
      <c r="E191" s="90" t="s">
        <v>1133</v>
      </c>
      <c r="F191" s="90" t="s">
        <v>1134</v>
      </c>
      <c r="G191" s="90" t="s">
        <v>734</v>
      </c>
      <c r="H191" s="90" t="s">
        <v>735</v>
      </c>
    </row>
    <row r="192" spans="1:8">
      <c r="A192" s="90">
        <v>191</v>
      </c>
      <c r="B192" s="90" t="s">
        <v>1122</v>
      </c>
      <c r="C192" s="90" t="s">
        <v>1122</v>
      </c>
      <c r="D192" s="90" t="s">
        <v>1123</v>
      </c>
      <c r="E192" s="90" t="s">
        <v>1135</v>
      </c>
      <c r="F192" s="90" t="s">
        <v>1029</v>
      </c>
      <c r="G192" s="90" t="s">
        <v>1136</v>
      </c>
      <c r="H192" s="90" t="s">
        <v>878</v>
      </c>
    </row>
    <row r="193" spans="1:8">
      <c r="A193" s="90">
        <v>192</v>
      </c>
      <c r="B193" s="90" t="s">
        <v>1122</v>
      </c>
      <c r="C193" s="90" t="s">
        <v>1122</v>
      </c>
      <c r="D193" s="90" t="s">
        <v>1123</v>
      </c>
      <c r="E193" s="90" t="s">
        <v>1137</v>
      </c>
      <c r="F193" s="90" t="s">
        <v>1029</v>
      </c>
      <c r="G193" s="90" t="s">
        <v>1138</v>
      </c>
      <c r="H193" s="90" t="s">
        <v>878</v>
      </c>
    </row>
    <row r="194" spans="1:8">
      <c r="A194" s="90">
        <v>193</v>
      </c>
      <c r="B194" s="90" t="s">
        <v>1122</v>
      </c>
      <c r="C194" s="90" t="s">
        <v>1122</v>
      </c>
      <c r="D194" s="90" t="s">
        <v>1123</v>
      </c>
      <c r="E194" s="90" t="s">
        <v>1139</v>
      </c>
      <c r="F194" s="90" t="s">
        <v>1029</v>
      </c>
      <c r="G194" s="90" t="s">
        <v>1140</v>
      </c>
      <c r="H194" s="90" t="s">
        <v>878</v>
      </c>
    </row>
    <row r="195" spans="1:8">
      <c r="A195" s="90">
        <v>194</v>
      </c>
      <c r="B195" s="90" t="s">
        <v>1122</v>
      </c>
      <c r="C195" s="90" t="s">
        <v>1122</v>
      </c>
      <c r="D195" s="90" t="s">
        <v>1123</v>
      </c>
      <c r="E195" s="90" t="s">
        <v>1141</v>
      </c>
      <c r="F195" s="90" t="s">
        <v>1029</v>
      </c>
      <c r="G195" s="90" t="s">
        <v>1142</v>
      </c>
      <c r="H195" s="90" t="s">
        <v>878</v>
      </c>
    </row>
    <row r="196" spans="1:8">
      <c r="A196" s="90">
        <v>195</v>
      </c>
      <c r="B196" s="90" t="s">
        <v>1122</v>
      </c>
      <c r="C196" s="90" t="s">
        <v>1122</v>
      </c>
      <c r="D196" s="90" t="s">
        <v>1123</v>
      </c>
      <c r="E196" s="90" t="s">
        <v>1143</v>
      </c>
      <c r="F196" s="90" t="s">
        <v>1144</v>
      </c>
      <c r="G196" s="90" t="s">
        <v>805</v>
      </c>
      <c r="H196" s="90" t="s">
        <v>1126</v>
      </c>
    </row>
    <row r="197" spans="1:8">
      <c r="A197" s="90">
        <v>196</v>
      </c>
      <c r="B197" s="90" t="s">
        <v>1122</v>
      </c>
      <c r="C197" s="90" t="s">
        <v>1122</v>
      </c>
      <c r="D197" s="90" t="s">
        <v>1123</v>
      </c>
      <c r="E197" s="90" t="s">
        <v>1145</v>
      </c>
      <c r="F197" s="90" t="s">
        <v>1146</v>
      </c>
      <c r="G197" s="90" t="s">
        <v>750</v>
      </c>
      <c r="H197" s="90" t="s">
        <v>627</v>
      </c>
    </row>
    <row r="198" spans="1:8">
      <c r="A198" s="90">
        <v>197</v>
      </c>
      <c r="B198" s="90" t="s">
        <v>1122</v>
      </c>
      <c r="C198" s="90" t="s">
        <v>1122</v>
      </c>
      <c r="D198" s="90" t="s">
        <v>1123</v>
      </c>
      <c r="E198" s="90" t="s">
        <v>1147</v>
      </c>
      <c r="F198" s="90" t="s">
        <v>1148</v>
      </c>
      <c r="G198" s="90" t="s">
        <v>1072</v>
      </c>
      <c r="H198" s="90" t="s">
        <v>627</v>
      </c>
    </row>
    <row r="199" spans="1:8">
      <c r="A199" s="90">
        <v>198</v>
      </c>
      <c r="B199" s="90" t="s">
        <v>1122</v>
      </c>
      <c r="C199" s="90" t="s">
        <v>1122</v>
      </c>
      <c r="D199" s="90" t="s">
        <v>1123</v>
      </c>
      <c r="E199" s="90" t="s">
        <v>1149</v>
      </c>
      <c r="F199" s="90" t="s">
        <v>1150</v>
      </c>
      <c r="G199" s="90" t="s">
        <v>805</v>
      </c>
      <c r="H199" s="90" t="s">
        <v>242</v>
      </c>
    </row>
    <row r="200" spans="1:8">
      <c r="A200" s="90">
        <v>199</v>
      </c>
      <c r="B200" s="90" t="s">
        <v>1122</v>
      </c>
      <c r="C200" s="90" t="s">
        <v>1122</v>
      </c>
      <c r="D200" s="90" t="s">
        <v>1123</v>
      </c>
      <c r="E200" s="90" t="s">
        <v>1151</v>
      </c>
      <c r="F200" s="90" t="s">
        <v>1152</v>
      </c>
      <c r="G200" s="90" t="s">
        <v>1153</v>
      </c>
      <c r="H200" s="90" t="s">
        <v>627</v>
      </c>
    </row>
    <row r="201" spans="1:8">
      <c r="A201" s="90">
        <v>200</v>
      </c>
      <c r="B201" s="90" t="s">
        <v>1122</v>
      </c>
      <c r="C201" s="90" t="s">
        <v>1122</v>
      </c>
      <c r="D201" s="90" t="s">
        <v>1123</v>
      </c>
      <c r="E201" s="90" t="s">
        <v>1154</v>
      </c>
      <c r="F201" s="90" t="s">
        <v>1155</v>
      </c>
      <c r="G201" s="90" t="s">
        <v>1156</v>
      </c>
      <c r="H201" s="90" t="s">
        <v>242</v>
      </c>
    </row>
    <row r="202" spans="1:8">
      <c r="A202" s="90">
        <v>201</v>
      </c>
      <c r="B202" s="90" t="s">
        <v>1122</v>
      </c>
      <c r="C202" s="90" t="s">
        <v>1122</v>
      </c>
      <c r="D202" s="90" t="s">
        <v>1123</v>
      </c>
      <c r="E202" s="90" t="s">
        <v>1157</v>
      </c>
      <c r="F202" s="90" t="s">
        <v>1158</v>
      </c>
      <c r="G202" s="90" t="s">
        <v>1153</v>
      </c>
      <c r="H202" s="90" t="s">
        <v>627</v>
      </c>
    </row>
    <row r="203" spans="1:8">
      <c r="A203" s="90">
        <v>202</v>
      </c>
      <c r="B203" s="90" t="s">
        <v>1122</v>
      </c>
      <c r="C203" s="90" t="s">
        <v>1122</v>
      </c>
      <c r="D203" s="90" t="s">
        <v>1123</v>
      </c>
      <c r="E203" s="90" t="s">
        <v>1159</v>
      </c>
      <c r="F203" s="90" t="s">
        <v>1160</v>
      </c>
      <c r="G203" s="90" t="s">
        <v>1153</v>
      </c>
      <c r="H203" s="90" t="s">
        <v>627</v>
      </c>
    </row>
    <row r="204" spans="1:8">
      <c r="A204" s="90">
        <v>203</v>
      </c>
      <c r="B204" s="90" t="s">
        <v>1122</v>
      </c>
      <c r="C204" s="90" t="s">
        <v>1122</v>
      </c>
      <c r="D204" s="90" t="s">
        <v>1123</v>
      </c>
      <c r="E204" s="90" t="s">
        <v>762</v>
      </c>
      <c r="F204" s="90" t="s">
        <v>763</v>
      </c>
      <c r="G204" s="90" t="s">
        <v>764</v>
      </c>
      <c r="H204" s="90" t="s">
        <v>627</v>
      </c>
    </row>
    <row r="205" spans="1:8">
      <c r="A205" s="90">
        <v>204</v>
      </c>
      <c r="B205" s="90" t="s">
        <v>1122</v>
      </c>
      <c r="C205" s="90" t="s">
        <v>1122</v>
      </c>
      <c r="D205" s="90" t="s">
        <v>1123</v>
      </c>
      <c r="E205" s="90" t="s">
        <v>1161</v>
      </c>
      <c r="F205" s="90" t="s">
        <v>1162</v>
      </c>
      <c r="G205" s="90" t="s">
        <v>1055</v>
      </c>
      <c r="H205" s="90" t="s">
        <v>731</v>
      </c>
    </row>
    <row r="206" spans="1:8">
      <c r="A206" s="90">
        <v>205</v>
      </c>
      <c r="B206" s="90" t="s">
        <v>1122</v>
      </c>
      <c r="C206" s="90" t="s">
        <v>1122</v>
      </c>
      <c r="D206" s="90" t="s">
        <v>1123</v>
      </c>
      <c r="E206" s="90" t="s">
        <v>1163</v>
      </c>
      <c r="F206" s="90" t="s">
        <v>1164</v>
      </c>
      <c r="G206" s="90" t="s">
        <v>1072</v>
      </c>
      <c r="H206" s="90" t="s">
        <v>731</v>
      </c>
    </row>
    <row r="207" spans="1:8">
      <c r="A207" s="90">
        <v>206</v>
      </c>
      <c r="B207" s="90" t="s">
        <v>1122</v>
      </c>
      <c r="C207" s="90" t="s">
        <v>1122</v>
      </c>
      <c r="D207" s="90" t="s">
        <v>1123</v>
      </c>
      <c r="E207" s="90" t="s">
        <v>1165</v>
      </c>
      <c r="F207" s="90" t="s">
        <v>1166</v>
      </c>
      <c r="G207" s="90" t="s">
        <v>1072</v>
      </c>
      <c r="H207" s="90" t="s">
        <v>627</v>
      </c>
    </row>
    <row r="208" spans="1:8">
      <c r="A208" s="90">
        <v>207</v>
      </c>
      <c r="B208" s="90" t="s">
        <v>1122</v>
      </c>
      <c r="C208" s="90" t="s">
        <v>1122</v>
      </c>
      <c r="D208" s="90" t="s">
        <v>1123</v>
      </c>
      <c r="E208" s="90" t="s">
        <v>875</v>
      </c>
      <c r="F208" s="90" t="s">
        <v>876</v>
      </c>
      <c r="G208" s="90" t="s">
        <v>877</v>
      </c>
      <c r="H208" s="90" t="s">
        <v>878</v>
      </c>
    </row>
    <row r="209" spans="1:8">
      <c r="A209" s="90">
        <v>208</v>
      </c>
      <c r="B209" s="90" t="s">
        <v>1122</v>
      </c>
      <c r="C209" s="90" t="s">
        <v>1122</v>
      </c>
      <c r="D209" s="90" t="s">
        <v>1123</v>
      </c>
      <c r="E209" s="90" t="s">
        <v>875</v>
      </c>
      <c r="F209" s="90" t="s">
        <v>876</v>
      </c>
      <c r="G209" s="90" t="s">
        <v>877</v>
      </c>
      <c r="H209" s="90" t="s">
        <v>627</v>
      </c>
    </row>
    <row r="210" spans="1:8">
      <c r="A210" s="90">
        <v>209</v>
      </c>
      <c r="B210" s="90" t="s">
        <v>1122</v>
      </c>
      <c r="C210" s="90" t="s">
        <v>1122</v>
      </c>
      <c r="D210" s="90" t="s">
        <v>1123</v>
      </c>
      <c r="E210" s="90" t="s">
        <v>683</v>
      </c>
      <c r="F210" s="90" t="s">
        <v>684</v>
      </c>
      <c r="G210" s="90" t="s">
        <v>685</v>
      </c>
      <c r="H210" s="90" t="s">
        <v>627</v>
      </c>
    </row>
    <row r="211" spans="1:8" ht="360">
      <c r="A211" s="90">
        <v>210</v>
      </c>
      <c r="B211" s="90" t="s">
        <v>1122</v>
      </c>
      <c r="C211" s="90" t="s">
        <v>1167</v>
      </c>
      <c r="D211" s="90" t="s">
        <v>1123</v>
      </c>
      <c r="E211" s="298" t="s">
        <v>1124</v>
      </c>
      <c r="F211" s="90" t="s">
        <v>684</v>
      </c>
      <c r="G211" s="90" t="s">
        <v>1125</v>
      </c>
      <c r="H211" s="90" t="s">
        <v>1126</v>
      </c>
    </row>
    <row r="212" spans="1:8">
      <c r="A212" s="90">
        <v>211</v>
      </c>
      <c r="B212" s="90" t="s">
        <v>1122</v>
      </c>
      <c r="C212" s="90" t="s">
        <v>1167</v>
      </c>
      <c r="D212" s="90" t="s">
        <v>1123</v>
      </c>
      <c r="E212" s="90" t="s">
        <v>1168</v>
      </c>
      <c r="F212" s="90" t="s">
        <v>1169</v>
      </c>
      <c r="G212" s="90" t="s">
        <v>1072</v>
      </c>
      <c r="H212" s="90" t="s">
        <v>242</v>
      </c>
    </row>
    <row r="213" spans="1:8">
      <c r="A213" s="90">
        <v>212</v>
      </c>
      <c r="B213" s="90" t="s">
        <v>1122</v>
      </c>
      <c r="C213" s="90" t="s">
        <v>1167</v>
      </c>
      <c r="D213" s="90" t="s">
        <v>1123</v>
      </c>
      <c r="E213" s="90" t="s">
        <v>1170</v>
      </c>
      <c r="F213" s="90" t="s">
        <v>1171</v>
      </c>
      <c r="G213" s="90" t="s">
        <v>750</v>
      </c>
      <c r="H213" s="90" t="s">
        <v>242</v>
      </c>
    </row>
    <row r="214" spans="1:8">
      <c r="A214" s="90">
        <v>213</v>
      </c>
      <c r="B214" s="90" t="s">
        <v>1122</v>
      </c>
      <c r="C214" s="90" t="s">
        <v>1167</v>
      </c>
      <c r="D214" s="90" t="s">
        <v>1123</v>
      </c>
      <c r="E214" s="90" t="s">
        <v>1172</v>
      </c>
      <c r="F214" s="90" t="s">
        <v>1173</v>
      </c>
      <c r="G214" s="90" t="s">
        <v>1156</v>
      </c>
      <c r="H214" s="90" t="s">
        <v>242</v>
      </c>
    </row>
    <row r="215" spans="1:8">
      <c r="A215" s="90">
        <v>214</v>
      </c>
      <c r="B215" s="90" t="s">
        <v>1122</v>
      </c>
      <c r="C215" s="90" t="s">
        <v>1167</v>
      </c>
      <c r="D215" s="90" t="s">
        <v>1123</v>
      </c>
      <c r="E215" s="90" t="s">
        <v>1127</v>
      </c>
      <c r="F215" s="90" t="s">
        <v>1128</v>
      </c>
      <c r="G215" s="90" t="s">
        <v>1129</v>
      </c>
      <c r="H215" s="90" t="s">
        <v>627</v>
      </c>
    </row>
    <row r="216" spans="1:8">
      <c r="A216" s="90">
        <v>215</v>
      </c>
      <c r="B216" s="90" t="s">
        <v>1122</v>
      </c>
      <c r="C216" s="90" t="s">
        <v>1167</v>
      </c>
      <c r="D216" s="90" t="s">
        <v>1123</v>
      </c>
      <c r="E216" s="90" t="s">
        <v>1174</v>
      </c>
      <c r="F216" s="90" t="s">
        <v>684</v>
      </c>
      <c r="G216" s="90" t="s">
        <v>1175</v>
      </c>
      <c r="H216" s="90" t="s">
        <v>627</v>
      </c>
    </row>
    <row r="217" spans="1:8">
      <c r="A217" s="90">
        <v>216</v>
      </c>
      <c r="B217" s="90" t="s">
        <v>1122</v>
      </c>
      <c r="C217" s="90" t="s">
        <v>1167</v>
      </c>
      <c r="D217" s="90" t="s">
        <v>1123</v>
      </c>
      <c r="E217" s="90" t="s">
        <v>1176</v>
      </c>
      <c r="F217" s="90" t="s">
        <v>1177</v>
      </c>
      <c r="G217" s="90" t="s">
        <v>750</v>
      </c>
      <c r="H217" s="90" t="s">
        <v>242</v>
      </c>
    </row>
    <row r="218" spans="1:8">
      <c r="A218" s="90">
        <v>217</v>
      </c>
      <c r="B218" s="90" t="s">
        <v>1122</v>
      </c>
      <c r="C218" s="90" t="s">
        <v>1167</v>
      </c>
      <c r="D218" s="90" t="s">
        <v>1123</v>
      </c>
      <c r="E218" s="90" t="s">
        <v>1178</v>
      </c>
      <c r="F218" s="90" t="s">
        <v>1179</v>
      </c>
      <c r="G218" s="90" t="s">
        <v>1180</v>
      </c>
      <c r="H218" s="90" t="s">
        <v>242</v>
      </c>
    </row>
    <row r="219" spans="1:8">
      <c r="A219" s="90">
        <v>218</v>
      </c>
      <c r="B219" s="90" t="s">
        <v>1122</v>
      </c>
      <c r="C219" s="90" t="s">
        <v>1167</v>
      </c>
      <c r="D219" s="90" t="s">
        <v>1123</v>
      </c>
      <c r="E219" s="90" t="s">
        <v>1181</v>
      </c>
      <c r="F219" s="90" t="s">
        <v>1182</v>
      </c>
      <c r="G219" s="90" t="s">
        <v>839</v>
      </c>
      <c r="H219" s="90" t="s">
        <v>627</v>
      </c>
    </row>
    <row r="220" spans="1:8">
      <c r="A220" s="90">
        <v>219</v>
      </c>
      <c r="B220" s="90" t="s">
        <v>1122</v>
      </c>
      <c r="C220" s="90" t="s">
        <v>1167</v>
      </c>
      <c r="D220" s="90" t="s">
        <v>1123</v>
      </c>
      <c r="E220" s="90" t="s">
        <v>1183</v>
      </c>
      <c r="F220" s="90" t="s">
        <v>684</v>
      </c>
      <c r="G220" s="90" t="s">
        <v>1184</v>
      </c>
      <c r="H220" s="90" t="s">
        <v>627</v>
      </c>
    </row>
    <row r="221" spans="1:8">
      <c r="A221" s="90">
        <v>220</v>
      </c>
      <c r="B221" s="90" t="s">
        <v>1122</v>
      </c>
      <c r="C221" s="90" t="s">
        <v>1167</v>
      </c>
      <c r="D221" s="90" t="s">
        <v>1123</v>
      </c>
      <c r="E221" s="90" t="s">
        <v>1185</v>
      </c>
      <c r="F221" s="90" t="s">
        <v>1186</v>
      </c>
      <c r="G221" s="90" t="s">
        <v>839</v>
      </c>
      <c r="H221" s="90" t="s">
        <v>627</v>
      </c>
    </row>
    <row r="222" spans="1:8">
      <c r="A222" s="90">
        <v>221</v>
      </c>
      <c r="B222" s="90" t="s">
        <v>1122</v>
      </c>
      <c r="C222" s="90" t="s">
        <v>1167</v>
      </c>
      <c r="D222" s="90" t="s">
        <v>1123</v>
      </c>
      <c r="E222" s="90" t="s">
        <v>1130</v>
      </c>
      <c r="F222" s="90" t="s">
        <v>1131</v>
      </c>
      <c r="G222" s="90" t="s">
        <v>1132</v>
      </c>
      <c r="H222" s="90" t="s">
        <v>242</v>
      </c>
    </row>
    <row r="223" spans="1:8">
      <c r="A223" s="90">
        <v>222</v>
      </c>
      <c r="B223" s="90" t="s">
        <v>1122</v>
      </c>
      <c r="C223" s="90" t="s">
        <v>1167</v>
      </c>
      <c r="D223" s="90" t="s">
        <v>1123</v>
      </c>
      <c r="E223" s="90" t="s">
        <v>912</v>
      </c>
      <c r="F223" s="90" t="s">
        <v>913</v>
      </c>
      <c r="G223" s="90" t="s">
        <v>914</v>
      </c>
      <c r="H223" s="90" t="s">
        <v>627</v>
      </c>
    </row>
    <row r="224" spans="1:8">
      <c r="A224" s="90">
        <v>223</v>
      </c>
      <c r="B224" s="90" t="s">
        <v>1122</v>
      </c>
      <c r="C224" s="90" t="s">
        <v>1167</v>
      </c>
      <c r="D224" s="90" t="s">
        <v>1123</v>
      </c>
      <c r="E224" s="90" t="s">
        <v>1187</v>
      </c>
      <c r="F224" s="90" t="s">
        <v>1188</v>
      </c>
      <c r="G224" s="90" t="s">
        <v>750</v>
      </c>
      <c r="H224" s="90" t="s">
        <v>627</v>
      </c>
    </row>
    <row r="225" spans="1:8">
      <c r="A225" s="90">
        <v>224</v>
      </c>
      <c r="B225" s="90" t="s">
        <v>1122</v>
      </c>
      <c r="C225" s="90" t="s">
        <v>1167</v>
      </c>
      <c r="D225" s="90" t="s">
        <v>1123</v>
      </c>
      <c r="E225" s="90" t="s">
        <v>1189</v>
      </c>
      <c r="F225" s="90" t="s">
        <v>1190</v>
      </c>
      <c r="G225" s="90" t="s">
        <v>1191</v>
      </c>
      <c r="H225" s="90" t="s">
        <v>627</v>
      </c>
    </row>
    <row r="226" spans="1:8">
      <c r="A226" s="90">
        <v>225</v>
      </c>
      <c r="B226" s="90" t="s">
        <v>1122</v>
      </c>
      <c r="C226" s="90" t="s">
        <v>1167</v>
      </c>
      <c r="D226" s="90" t="s">
        <v>1123</v>
      </c>
      <c r="E226" s="90" t="s">
        <v>1192</v>
      </c>
      <c r="F226" s="90" t="s">
        <v>1193</v>
      </c>
      <c r="G226" s="90" t="s">
        <v>1072</v>
      </c>
      <c r="H226" s="90" t="s">
        <v>627</v>
      </c>
    </row>
    <row r="227" spans="1:8">
      <c r="A227" s="90">
        <v>226</v>
      </c>
      <c r="B227" s="90" t="s">
        <v>1122</v>
      </c>
      <c r="C227" s="90" t="s">
        <v>1167</v>
      </c>
      <c r="D227" s="90" t="s">
        <v>1123</v>
      </c>
      <c r="E227" s="90" t="s">
        <v>1194</v>
      </c>
      <c r="F227" s="90" t="s">
        <v>1195</v>
      </c>
      <c r="G227" s="90" t="s">
        <v>680</v>
      </c>
      <c r="H227" s="90" t="s">
        <v>627</v>
      </c>
    </row>
    <row r="228" spans="1:8">
      <c r="A228" s="90">
        <v>227</v>
      </c>
      <c r="B228" s="90" t="s">
        <v>1122</v>
      </c>
      <c r="C228" s="90" t="s">
        <v>1167</v>
      </c>
      <c r="D228" s="90" t="s">
        <v>1123</v>
      </c>
      <c r="E228" s="90" t="s">
        <v>1196</v>
      </c>
      <c r="F228" s="90" t="s">
        <v>1197</v>
      </c>
      <c r="G228" s="90" t="s">
        <v>805</v>
      </c>
      <c r="H228" s="90" t="s">
        <v>627</v>
      </c>
    </row>
    <row r="229" spans="1:8">
      <c r="A229" s="90">
        <v>228</v>
      </c>
      <c r="B229" s="90" t="s">
        <v>1122</v>
      </c>
      <c r="C229" s="90" t="s">
        <v>1167</v>
      </c>
      <c r="D229" s="90" t="s">
        <v>1123</v>
      </c>
      <c r="E229" s="90" t="s">
        <v>1198</v>
      </c>
      <c r="F229" s="90" t="s">
        <v>1199</v>
      </c>
      <c r="G229" s="90" t="s">
        <v>1200</v>
      </c>
      <c r="H229" s="90" t="s">
        <v>627</v>
      </c>
    </row>
    <row r="230" spans="1:8">
      <c r="A230" s="90">
        <v>229</v>
      </c>
      <c r="B230" s="90" t="s">
        <v>1122</v>
      </c>
      <c r="C230" s="90" t="s">
        <v>1167</v>
      </c>
      <c r="D230" s="90" t="s">
        <v>1123</v>
      </c>
      <c r="E230" s="90" t="s">
        <v>1201</v>
      </c>
      <c r="F230" s="90" t="s">
        <v>1202</v>
      </c>
      <c r="G230" s="90" t="s">
        <v>1203</v>
      </c>
      <c r="H230" s="90" t="s">
        <v>627</v>
      </c>
    </row>
    <row r="231" spans="1:8">
      <c r="A231" s="90">
        <v>230</v>
      </c>
      <c r="B231" s="90" t="s">
        <v>1122</v>
      </c>
      <c r="C231" s="90" t="s">
        <v>1167</v>
      </c>
      <c r="D231" s="90" t="s">
        <v>1123</v>
      </c>
      <c r="E231" s="90" t="s">
        <v>1204</v>
      </c>
      <c r="F231" s="90" t="s">
        <v>1205</v>
      </c>
      <c r="G231" s="90" t="s">
        <v>1180</v>
      </c>
      <c r="H231" s="90" t="s">
        <v>627</v>
      </c>
    </row>
    <row r="232" spans="1:8">
      <c r="A232" s="90">
        <v>231</v>
      </c>
      <c r="B232" s="90" t="s">
        <v>1122</v>
      </c>
      <c r="C232" s="90" t="s">
        <v>1167</v>
      </c>
      <c r="D232" s="90" t="s">
        <v>1123</v>
      </c>
      <c r="E232" s="90" t="s">
        <v>1206</v>
      </c>
      <c r="F232" s="90" t="s">
        <v>1207</v>
      </c>
      <c r="G232" s="90" t="s">
        <v>1156</v>
      </c>
      <c r="H232" s="90" t="s">
        <v>627</v>
      </c>
    </row>
    <row r="233" spans="1:8">
      <c r="A233" s="90">
        <v>232</v>
      </c>
      <c r="B233" s="90" t="s">
        <v>1122</v>
      </c>
      <c r="C233" s="90" t="s">
        <v>1167</v>
      </c>
      <c r="D233" s="90" t="s">
        <v>1123</v>
      </c>
      <c r="E233" s="90" t="s">
        <v>1208</v>
      </c>
      <c r="F233" s="90" t="s">
        <v>1209</v>
      </c>
      <c r="G233" s="90" t="s">
        <v>839</v>
      </c>
      <c r="H233" s="90" t="s">
        <v>627</v>
      </c>
    </row>
    <row r="234" spans="1:8">
      <c r="A234" s="90">
        <v>233</v>
      </c>
      <c r="B234" s="90" t="s">
        <v>1122</v>
      </c>
      <c r="C234" s="90" t="s">
        <v>1167</v>
      </c>
      <c r="D234" s="90" t="s">
        <v>1123</v>
      </c>
      <c r="E234" s="90" t="s">
        <v>1210</v>
      </c>
      <c r="F234" s="90" t="s">
        <v>1211</v>
      </c>
      <c r="G234" s="90" t="s">
        <v>917</v>
      </c>
      <c r="H234" s="90" t="s">
        <v>627</v>
      </c>
    </row>
    <row r="235" spans="1:8">
      <c r="A235" s="90">
        <v>234</v>
      </c>
      <c r="B235" s="90" t="s">
        <v>1122</v>
      </c>
      <c r="C235" s="90" t="s">
        <v>1167</v>
      </c>
      <c r="D235" s="90" t="s">
        <v>1123</v>
      </c>
      <c r="E235" s="90" t="s">
        <v>1212</v>
      </c>
      <c r="F235" s="90" t="s">
        <v>1213</v>
      </c>
      <c r="G235" s="90" t="s">
        <v>1214</v>
      </c>
      <c r="H235" s="90" t="s">
        <v>627</v>
      </c>
    </row>
    <row r="236" spans="1:8">
      <c r="A236" s="90">
        <v>235</v>
      </c>
      <c r="B236" s="90" t="s">
        <v>1122</v>
      </c>
      <c r="C236" s="90" t="s">
        <v>1167</v>
      </c>
      <c r="D236" s="90" t="s">
        <v>1123</v>
      </c>
      <c r="E236" s="90" t="s">
        <v>1215</v>
      </c>
      <c r="F236" s="90" t="s">
        <v>1216</v>
      </c>
      <c r="G236" s="90" t="s">
        <v>1153</v>
      </c>
      <c r="H236" s="90" t="s">
        <v>627</v>
      </c>
    </row>
    <row r="237" spans="1:8">
      <c r="A237" s="90">
        <v>236</v>
      </c>
      <c r="B237" s="90" t="s">
        <v>1122</v>
      </c>
      <c r="C237" s="90" t="s">
        <v>1167</v>
      </c>
      <c r="D237" s="90" t="s">
        <v>1123</v>
      </c>
      <c r="E237" s="90" t="s">
        <v>1133</v>
      </c>
      <c r="F237" s="90" t="s">
        <v>1134</v>
      </c>
      <c r="G237" s="90" t="s">
        <v>734</v>
      </c>
      <c r="H237" s="90" t="s">
        <v>735</v>
      </c>
    </row>
    <row r="238" spans="1:8">
      <c r="A238" s="90">
        <v>237</v>
      </c>
      <c r="B238" s="90" t="s">
        <v>1122</v>
      </c>
      <c r="C238" s="90" t="s">
        <v>1167</v>
      </c>
      <c r="D238" s="90" t="s">
        <v>1123</v>
      </c>
      <c r="E238" s="90" t="s">
        <v>1217</v>
      </c>
      <c r="F238" s="90" t="s">
        <v>1029</v>
      </c>
      <c r="G238" s="90" t="s">
        <v>1218</v>
      </c>
      <c r="H238" s="90" t="s">
        <v>878</v>
      </c>
    </row>
    <row r="239" spans="1:8">
      <c r="A239" s="90">
        <v>238</v>
      </c>
      <c r="B239" s="90" t="s">
        <v>1122</v>
      </c>
      <c r="C239" s="90" t="s">
        <v>1167</v>
      </c>
      <c r="D239" s="90" t="s">
        <v>1123</v>
      </c>
      <c r="E239" s="90" t="s">
        <v>1135</v>
      </c>
      <c r="F239" s="90" t="s">
        <v>1029</v>
      </c>
      <c r="G239" s="90" t="s">
        <v>1136</v>
      </c>
      <c r="H239" s="90" t="s">
        <v>878</v>
      </c>
    </row>
    <row r="240" spans="1:8">
      <c r="A240" s="90">
        <v>239</v>
      </c>
      <c r="B240" s="90" t="s">
        <v>1122</v>
      </c>
      <c r="C240" s="90" t="s">
        <v>1167</v>
      </c>
      <c r="D240" s="90" t="s">
        <v>1123</v>
      </c>
      <c r="E240" s="90" t="s">
        <v>1137</v>
      </c>
      <c r="F240" s="90" t="s">
        <v>1029</v>
      </c>
      <c r="G240" s="90" t="s">
        <v>1138</v>
      </c>
      <c r="H240" s="90" t="s">
        <v>878</v>
      </c>
    </row>
    <row r="241" spans="1:8">
      <c r="A241" s="90">
        <v>240</v>
      </c>
      <c r="B241" s="90" t="s">
        <v>1122</v>
      </c>
      <c r="C241" s="90" t="s">
        <v>1167</v>
      </c>
      <c r="D241" s="90" t="s">
        <v>1123</v>
      </c>
      <c r="E241" s="90" t="s">
        <v>1139</v>
      </c>
      <c r="F241" s="90" t="s">
        <v>1029</v>
      </c>
      <c r="G241" s="90" t="s">
        <v>1140</v>
      </c>
      <c r="H241" s="90" t="s">
        <v>878</v>
      </c>
    </row>
    <row r="242" spans="1:8">
      <c r="A242" s="90">
        <v>241</v>
      </c>
      <c r="B242" s="90" t="s">
        <v>1122</v>
      </c>
      <c r="C242" s="90" t="s">
        <v>1167</v>
      </c>
      <c r="D242" s="90" t="s">
        <v>1123</v>
      </c>
      <c r="E242" s="90" t="s">
        <v>1141</v>
      </c>
      <c r="F242" s="90" t="s">
        <v>1029</v>
      </c>
      <c r="G242" s="90" t="s">
        <v>1142</v>
      </c>
      <c r="H242" s="90" t="s">
        <v>878</v>
      </c>
    </row>
    <row r="243" spans="1:8">
      <c r="A243" s="90">
        <v>242</v>
      </c>
      <c r="B243" s="90" t="s">
        <v>1122</v>
      </c>
      <c r="C243" s="90" t="s">
        <v>1167</v>
      </c>
      <c r="D243" s="90" t="s">
        <v>1123</v>
      </c>
      <c r="E243" s="90" t="s">
        <v>1219</v>
      </c>
      <c r="F243" s="90" t="s">
        <v>1220</v>
      </c>
      <c r="G243" s="90" t="s">
        <v>1153</v>
      </c>
      <c r="H243" s="90" t="s">
        <v>627</v>
      </c>
    </row>
    <row r="244" spans="1:8">
      <c r="A244" s="90">
        <v>243</v>
      </c>
      <c r="B244" s="90" t="s">
        <v>1122</v>
      </c>
      <c r="C244" s="90" t="s">
        <v>1167</v>
      </c>
      <c r="D244" s="90" t="s">
        <v>1123</v>
      </c>
      <c r="E244" s="90" t="s">
        <v>1221</v>
      </c>
      <c r="F244" s="90" t="s">
        <v>1222</v>
      </c>
      <c r="G244" s="90" t="s">
        <v>839</v>
      </c>
      <c r="H244" s="90" t="s">
        <v>627</v>
      </c>
    </row>
    <row r="245" spans="1:8">
      <c r="A245" s="90">
        <v>244</v>
      </c>
      <c r="B245" s="90" t="s">
        <v>1122</v>
      </c>
      <c r="C245" s="90" t="s">
        <v>1167</v>
      </c>
      <c r="D245" s="90" t="s">
        <v>1123</v>
      </c>
      <c r="E245" s="90" t="s">
        <v>1223</v>
      </c>
      <c r="F245" s="90" t="s">
        <v>1224</v>
      </c>
      <c r="G245" s="90" t="s">
        <v>839</v>
      </c>
      <c r="H245" s="90" t="s">
        <v>627</v>
      </c>
    </row>
    <row r="246" spans="1:8">
      <c r="A246" s="90">
        <v>245</v>
      </c>
      <c r="B246" s="90" t="s">
        <v>1122</v>
      </c>
      <c r="C246" s="90" t="s">
        <v>1167</v>
      </c>
      <c r="D246" s="90" t="s">
        <v>1123</v>
      </c>
      <c r="E246" s="90" t="s">
        <v>1225</v>
      </c>
      <c r="F246" s="90" t="s">
        <v>1226</v>
      </c>
      <c r="G246" s="90" t="s">
        <v>1072</v>
      </c>
      <c r="H246" s="90" t="s">
        <v>242</v>
      </c>
    </row>
    <row r="247" spans="1:8">
      <c r="A247" s="90">
        <v>246</v>
      </c>
      <c r="B247" s="90" t="s">
        <v>1122</v>
      </c>
      <c r="C247" s="90" t="s">
        <v>1167</v>
      </c>
      <c r="D247" s="90" t="s">
        <v>1123</v>
      </c>
      <c r="E247" s="90" t="s">
        <v>1227</v>
      </c>
      <c r="F247" s="90" t="s">
        <v>1228</v>
      </c>
      <c r="G247" s="90" t="s">
        <v>805</v>
      </c>
      <c r="H247" s="90" t="s">
        <v>627</v>
      </c>
    </row>
    <row r="248" spans="1:8">
      <c r="A248" s="90">
        <v>247</v>
      </c>
      <c r="B248" s="90" t="s">
        <v>1122</v>
      </c>
      <c r="C248" s="90" t="s">
        <v>1167</v>
      </c>
      <c r="D248" s="90" t="s">
        <v>1123</v>
      </c>
      <c r="E248" s="90" t="s">
        <v>1229</v>
      </c>
      <c r="F248" s="90" t="s">
        <v>1230</v>
      </c>
      <c r="G248" s="90" t="s">
        <v>750</v>
      </c>
      <c r="H248" s="90" t="s">
        <v>627</v>
      </c>
    </row>
    <row r="249" spans="1:8">
      <c r="A249" s="90">
        <v>248</v>
      </c>
      <c r="B249" s="90" t="s">
        <v>1122</v>
      </c>
      <c r="C249" s="90" t="s">
        <v>1167</v>
      </c>
      <c r="D249" s="90" t="s">
        <v>1123</v>
      </c>
      <c r="E249" s="90" t="s">
        <v>1231</v>
      </c>
      <c r="F249" s="90" t="s">
        <v>1232</v>
      </c>
      <c r="G249" s="90" t="s">
        <v>750</v>
      </c>
      <c r="H249" s="90" t="s">
        <v>242</v>
      </c>
    </row>
    <row r="250" spans="1:8">
      <c r="A250" s="90">
        <v>249</v>
      </c>
      <c r="B250" s="90" t="s">
        <v>1122</v>
      </c>
      <c r="C250" s="90" t="s">
        <v>1167</v>
      </c>
      <c r="D250" s="90" t="s">
        <v>1123</v>
      </c>
      <c r="E250" s="90" t="s">
        <v>1233</v>
      </c>
      <c r="F250" s="90" t="s">
        <v>1234</v>
      </c>
      <c r="G250" s="90" t="s">
        <v>1180</v>
      </c>
      <c r="H250" s="90" t="s">
        <v>627</v>
      </c>
    </row>
    <row r="251" spans="1:8">
      <c r="A251" s="90">
        <v>250</v>
      </c>
      <c r="B251" s="90" t="s">
        <v>1122</v>
      </c>
      <c r="C251" s="90" t="s">
        <v>1167</v>
      </c>
      <c r="D251" s="90" t="s">
        <v>1123</v>
      </c>
      <c r="E251" s="90" t="s">
        <v>1143</v>
      </c>
      <c r="F251" s="90" t="s">
        <v>1144</v>
      </c>
      <c r="G251" s="90" t="s">
        <v>805</v>
      </c>
      <c r="H251" s="90" t="s">
        <v>1126</v>
      </c>
    </row>
    <row r="252" spans="1:8">
      <c r="A252" s="90">
        <v>251</v>
      </c>
      <c r="B252" s="90" t="s">
        <v>1122</v>
      </c>
      <c r="C252" s="90" t="s">
        <v>1167</v>
      </c>
      <c r="D252" s="90" t="s">
        <v>1123</v>
      </c>
      <c r="E252" s="90" t="s">
        <v>1235</v>
      </c>
      <c r="F252" s="90" t="s">
        <v>1236</v>
      </c>
      <c r="G252" s="90" t="s">
        <v>839</v>
      </c>
      <c r="H252" s="90" t="s">
        <v>627</v>
      </c>
    </row>
    <row r="253" spans="1:8">
      <c r="A253" s="90">
        <v>252</v>
      </c>
      <c r="B253" s="90" t="s">
        <v>1122</v>
      </c>
      <c r="C253" s="90" t="s">
        <v>1167</v>
      </c>
      <c r="D253" s="90" t="s">
        <v>1123</v>
      </c>
      <c r="E253" s="90" t="s">
        <v>1145</v>
      </c>
      <c r="F253" s="90" t="s">
        <v>1146</v>
      </c>
      <c r="G253" s="90" t="s">
        <v>750</v>
      </c>
      <c r="H253" s="90" t="s">
        <v>627</v>
      </c>
    </row>
    <row r="254" spans="1:8">
      <c r="A254" s="90">
        <v>253</v>
      </c>
      <c r="B254" s="90" t="s">
        <v>1122</v>
      </c>
      <c r="C254" s="90" t="s">
        <v>1167</v>
      </c>
      <c r="D254" s="90" t="s">
        <v>1123</v>
      </c>
      <c r="E254" s="90" t="s">
        <v>1237</v>
      </c>
      <c r="F254" s="90" t="s">
        <v>1238</v>
      </c>
      <c r="G254" s="90" t="s">
        <v>839</v>
      </c>
      <c r="H254" s="90" t="s">
        <v>627</v>
      </c>
    </row>
    <row r="255" spans="1:8">
      <c r="A255" s="90">
        <v>254</v>
      </c>
      <c r="B255" s="90" t="s">
        <v>1122</v>
      </c>
      <c r="C255" s="90" t="s">
        <v>1167</v>
      </c>
      <c r="D255" s="90" t="s">
        <v>1123</v>
      </c>
      <c r="E255" s="90" t="s">
        <v>1239</v>
      </c>
      <c r="F255" s="90" t="s">
        <v>1240</v>
      </c>
      <c r="G255" s="90" t="s">
        <v>1153</v>
      </c>
      <c r="H255" s="90" t="s">
        <v>627</v>
      </c>
    </row>
    <row r="256" spans="1:8">
      <c r="A256" s="90">
        <v>255</v>
      </c>
      <c r="B256" s="90" t="s">
        <v>1122</v>
      </c>
      <c r="C256" s="90" t="s">
        <v>1167</v>
      </c>
      <c r="D256" s="90" t="s">
        <v>1123</v>
      </c>
      <c r="E256" s="90" t="s">
        <v>1241</v>
      </c>
      <c r="F256" s="90" t="s">
        <v>1242</v>
      </c>
      <c r="G256" s="90" t="s">
        <v>1072</v>
      </c>
      <c r="H256" s="90" t="s">
        <v>627</v>
      </c>
    </row>
    <row r="257" spans="1:8">
      <c r="A257" s="90">
        <v>256</v>
      </c>
      <c r="B257" s="90" t="s">
        <v>1122</v>
      </c>
      <c r="C257" s="90" t="s">
        <v>1167</v>
      </c>
      <c r="D257" s="90" t="s">
        <v>1123</v>
      </c>
      <c r="E257" s="90" t="s">
        <v>1243</v>
      </c>
      <c r="F257" s="90" t="s">
        <v>1244</v>
      </c>
      <c r="G257" s="90" t="s">
        <v>1153</v>
      </c>
      <c r="H257" s="90" t="s">
        <v>242</v>
      </c>
    </row>
    <row r="258" spans="1:8">
      <c r="A258" s="90">
        <v>257</v>
      </c>
      <c r="B258" s="90" t="s">
        <v>1122</v>
      </c>
      <c r="C258" s="90" t="s">
        <v>1167</v>
      </c>
      <c r="D258" s="90" t="s">
        <v>1123</v>
      </c>
      <c r="E258" s="90" t="s">
        <v>1245</v>
      </c>
      <c r="F258" s="90" t="s">
        <v>1246</v>
      </c>
      <c r="G258" s="90" t="s">
        <v>1072</v>
      </c>
      <c r="H258" s="90" t="s">
        <v>627</v>
      </c>
    </row>
    <row r="259" spans="1:8">
      <c r="A259" s="90">
        <v>258</v>
      </c>
      <c r="B259" s="90" t="s">
        <v>1122</v>
      </c>
      <c r="C259" s="90" t="s">
        <v>1167</v>
      </c>
      <c r="D259" s="90" t="s">
        <v>1123</v>
      </c>
      <c r="E259" s="90" t="s">
        <v>1247</v>
      </c>
      <c r="F259" s="90" t="s">
        <v>1248</v>
      </c>
      <c r="G259" s="90" t="s">
        <v>839</v>
      </c>
      <c r="H259" s="90" t="s">
        <v>627</v>
      </c>
    </row>
    <row r="260" spans="1:8">
      <c r="A260" s="90">
        <v>259</v>
      </c>
      <c r="B260" s="90" t="s">
        <v>1122</v>
      </c>
      <c r="C260" s="90" t="s">
        <v>1167</v>
      </c>
      <c r="D260" s="90" t="s">
        <v>1123</v>
      </c>
      <c r="E260" s="90" t="s">
        <v>1249</v>
      </c>
      <c r="F260" s="90" t="s">
        <v>1250</v>
      </c>
      <c r="G260" s="90" t="s">
        <v>750</v>
      </c>
      <c r="H260" s="90" t="s">
        <v>242</v>
      </c>
    </row>
    <row r="261" spans="1:8">
      <c r="A261" s="90">
        <v>260</v>
      </c>
      <c r="B261" s="90" t="s">
        <v>1122</v>
      </c>
      <c r="C261" s="90" t="s">
        <v>1167</v>
      </c>
      <c r="D261" s="90" t="s">
        <v>1123</v>
      </c>
      <c r="E261" s="90" t="s">
        <v>1251</v>
      </c>
      <c r="F261" s="90" t="s">
        <v>1252</v>
      </c>
      <c r="G261" s="90" t="s">
        <v>1072</v>
      </c>
      <c r="H261" s="90" t="s">
        <v>627</v>
      </c>
    </row>
    <row r="262" spans="1:8">
      <c r="A262" s="90">
        <v>261</v>
      </c>
      <c r="B262" s="90" t="s">
        <v>1122</v>
      </c>
      <c r="C262" s="90" t="s">
        <v>1167</v>
      </c>
      <c r="D262" s="90" t="s">
        <v>1123</v>
      </c>
      <c r="E262" s="90" t="s">
        <v>1253</v>
      </c>
      <c r="F262" s="90" t="s">
        <v>1254</v>
      </c>
      <c r="G262" s="90" t="s">
        <v>1156</v>
      </c>
      <c r="H262" s="90" t="s">
        <v>627</v>
      </c>
    </row>
    <row r="263" spans="1:8">
      <c r="A263" s="90">
        <v>262</v>
      </c>
      <c r="B263" s="90" t="s">
        <v>1122</v>
      </c>
      <c r="C263" s="90" t="s">
        <v>1167</v>
      </c>
      <c r="D263" s="90" t="s">
        <v>1123</v>
      </c>
      <c r="E263" s="90" t="s">
        <v>1255</v>
      </c>
      <c r="F263" s="90" t="s">
        <v>1256</v>
      </c>
      <c r="G263" s="90" t="s">
        <v>1153</v>
      </c>
      <c r="H263" s="90" t="s">
        <v>627</v>
      </c>
    </row>
    <row r="264" spans="1:8">
      <c r="A264" s="90">
        <v>263</v>
      </c>
      <c r="B264" s="90" t="s">
        <v>1122</v>
      </c>
      <c r="C264" s="90" t="s">
        <v>1167</v>
      </c>
      <c r="D264" s="90" t="s">
        <v>1123</v>
      </c>
      <c r="E264" s="90" t="s">
        <v>1077</v>
      </c>
      <c r="F264" s="90" t="s">
        <v>1257</v>
      </c>
      <c r="G264" s="90" t="s">
        <v>1156</v>
      </c>
      <c r="H264" s="90" t="s">
        <v>242</v>
      </c>
    </row>
    <row r="265" spans="1:8">
      <c r="A265" s="90">
        <v>264</v>
      </c>
      <c r="B265" s="90" t="s">
        <v>1122</v>
      </c>
      <c r="C265" s="90" t="s">
        <v>1167</v>
      </c>
      <c r="D265" s="90" t="s">
        <v>1123</v>
      </c>
      <c r="E265" s="90" t="s">
        <v>1147</v>
      </c>
      <c r="F265" s="90" t="s">
        <v>1148</v>
      </c>
      <c r="G265" s="90" t="s">
        <v>1072</v>
      </c>
      <c r="H265" s="90" t="s">
        <v>627</v>
      </c>
    </row>
    <row r="266" spans="1:8">
      <c r="A266" s="90">
        <v>265</v>
      </c>
      <c r="B266" s="90" t="s">
        <v>1122</v>
      </c>
      <c r="C266" s="90" t="s">
        <v>1167</v>
      </c>
      <c r="D266" s="90" t="s">
        <v>1123</v>
      </c>
      <c r="E266" s="90" t="s">
        <v>1149</v>
      </c>
      <c r="F266" s="90" t="s">
        <v>1150</v>
      </c>
      <c r="G266" s="90" t="s">
        <v>805</v>
      </c>
      <c r="H266" s="90" t="s">
        <v>242</v>
      </c>
    </row>
    <row r="267" spans="1:8">
      <c r="A267" s="90">
        <v>266</v>
      </c>
      <c r="B267" s="90" t="s">
        <v>1122</v>
      </c>
      <c r="C267" s="90" t="s">
        <v>1167</v>
      </c>
      <c r="D267" s="90" t="s">
        <v>1123</v>
      </c>
      <c r="E267" s="90" t="s">
        <v>1258</v>
      </c>
      <c r="F267" s="90" t="s">
        <v>1259</v>
      </c>
      <c r="G267" s="90" t="s">
        <v>750</v>
      </c>
      <c r="H267" s="90" t="s">
        <v>627</v>
      </c>
    </row>
    <row r="268" spans="1:8">
      <c r="A268" s="90">
        <v>267</v>
      </c>
      <c r="B268" s="90" t="s">
        <v>1122</v>
      </c>
      <c r="C268" s="90" t="s">
        <v>1167</v>
      </c>
      <c r="D268" s="90" t="s">
        <v>1123</v>
      </c>
      <c r="E268" s="90" t="s">
        <v>1260</v>
      </c>
      <c r="F268" s="90" t="s">
        <v>1261</v>
      </c>
      <c r="G268" s="90" t="s">
        <v>1153</v>
      </c>
      <c r="H268" s="90" t="s">
        <v>627</v>
      </c>
    </row>
    <row r="269" spans="1:8">
      <c r="A269" s="90">
        <v>268</v>
      </c>
      <c r="B269" s="90" t="s">
        <v>1122</v>
      </c>
      <c r="C269" s="90" t="s">
        <v>1167</v>
      </c>
      <c r="D269" s="90" t="s">
        <v>1123</v>
      </c>
      <c r="E269" s="90" t="s">
        <v>1262</v>
      </c>
      <c r="F269" s="90" t="s">
        <v>1263</v>
      </c>
      <c r="G269" s="90" t="s">
        <v>750</v>
      </c>
      <c r="H269" s="90" t="s">
        <v>627</v>
      </c>
    </row>
    <row r="270" spans="1:8">
      <c r="A270" s="90">
        <v>269</v>
      </c>
      <c r="B270" s="90" t="s">
        <v>1122</v>
      </c>
      <c r="C270" s="90" t="s">
        <v>1167</v>
      </c>
      <c r="D270" s="90" t="s">
        <v>1123</v>
      </c>
      <c r="E270" s="90" t="s">
        <v>1151</v>
      </c>
      <c r="F270" s="90" t="s">
        <v>1152</v>
      </c>
      <c r="G270" s="90" t="s">
        <v>1153</v>
      </c>
      <c r="H270" s="90" t="s">
        <v>627</v>
      </c>
    </row>
    <row r="271" spans="1:8">
      <c r="A271" s="90">
        <v>270</v>
      </c>
      <c r="B271" s="90" t="s">
        <v>1122</v>
      </c>
      <c r="C271" s="90" t="s">
        <v>1167</v>
      </c>
      <c r="D271" s="90" t="s">
        <v>1123</v>
      </c>
      <c r="E271" s="90" t="s">
        <v>1154</v>
      </c>
      <c r="F271" s="90" t="s">
        <v>1155</v>
      </c>
      <c r="G271" s="90" t="s">
        <v>1156</v>
      </c>
      <c r="H271" s="90" t="s">
        <v>242</v>
      </c>
    </row>
    <row r="272" spans="1:8">
      <c r="A272" s="90">
        <v>271</v>
      </c>
      <c r="B272" s="90" t="s">
        <v>1122</v>
      </c>
      <c r="C272" s="90" t="s">
        <v>1167</v>
      </c>
      <c r="D272" s="90" t="s">
        <v>1123</v>
      </c>
      <c r="E272" s="90" t="s">
        <v>1264</v>
      </c>
      <c r="F272" s="90" t="s">
        <v>1265</v>
      </c>
      <c r="G272" s="90" t="s">
        <v>1072</v>
      </c>
      <c r="H272" s="90" t="s">
        <v>627</v>
      </c>
    </row>
    <row r="273" spans="1:8">
      <c r="A273" s="90">
        <v>272</v>
      </c>
      <c r="B273" s="90" t="s">
        <v>1122</v>
      </c>
      <c r="C273" s="90" t="s">
        <v>1167</v>
      </c>
      <c r="D273" s="90" t="s">
        <v>1123</v>
      </c>
      <c r="E273" s="90" t="s">
        <v>1266</v>
      </c>
      <c r="F273" s="90" t="s">
        <v>1267</v>
      </c>
      <c r="G273" s="90" t="s">
        <v>750</v>
      </c>
      <c r="H273" s="90" t="s">
        <v>627</v>
      </c>
    </row>
    <row r="274" spans="1:8">
      <c r="A274" s="90">
        <v>273</v>
      </c>
      <c r="B274" s="90" t="s">
        <v>1122</v>
      </c>
      <c r="C274" s="90" t="s">
        <v>1167</v>
      </c>
      <c r="D274" s="90" t="s">
        <v>1123</v>
      </c>
      <c r="E274" s="90" t="s">
        <v>1268</v>
      </c>
      <c r="F274" s="90" t="s">
        <v>1269</v>
      </c>
      <c r="G274" s="90" t="s">
        <v>1270</v>
      </c>
      <c r="H274" s="90" t="s">
        <v>627</v>
      </c>
    </row>
    <row r="275" spans="1:8">
      <c r="A275" s="90">
        <v>274</v>
      </c>
      <c r="B275" s="90" t="s">
        <v>1122</v>
      </c>
      <c r="C275" s="90" t="s">
        <v>1167</v>
      </c>
      <c r="D275" s="90" t="s">
        <v>1123</v>
      </c>
      <c r="E275" s="90" t="s">
        <v>1271</v>
      </c>
      <c r="F275" s="90" t="s">
        <v>1272</v>
      </c>
      <c r="G275" s="90" t="s">
        <v>839</v>
      </c>
      <c r="H275" s="90" t="s">
        <v>627</v>
      </c>
    </row>
    <row r="276" spans="1:8">
      <c r="A276" s="90">
        <v>275</v>
      </c>
      <c r="B276" s="90" t="s">
        <v>1122</v>
      </c>
      <c r="C276" s="90" t="s">
        <v>1167</v>
      </c>
      <c r="D276" s="90" t="s">
        <v>1123</v>
      </c>
      <c r="E276" s="90" t="s">
        <v>1273</v>
      </c>
      <c r="F276" s="90" t="s">
        <v>1274</v>
      </c>
      <c r="G276" s="90" t="s">
        <v>1156</v>
      </c>
      <c r="H276" s="90" t="s">
        <v>242</v>
      </c>
    </row>
    <row r="277" spans="1:8">
      <c r="A277" s="90">
        <v>276</v>
      </c>
      <c r="B277" s="90" t="s">
        <v>1122</v>
      </c>
      <c r="C277" s="90" t="s">
        <v>1167</v>
      </c>
      <c r="D277" s="90" t="s">
        <v>1123</v>
      </c>
      <c r="E277" s="90" t="s">
        <v>1275</v>
      </c>
      <c r="F277" s="90" t="s">
        <v>1276</v>
      </c>
      <c r="G277" s="90" t="s">
        <v>1072</v>
      </c>
      <c r="H277" s="90" t="s">
        <v>731</v>
      </c>
    </row>
    <row r="278" spans="1:8">
      <c r="A278" s="90">
        <v>277</v>
      </c>
      <c r="B278" s="90" t="s">
        <v>1122</v>
      </c>
      <c r="C278" s="90" t="s">
        <v>1167</v>
      </c>
      <c r="D278" s="90" t="s">
        <v>1123</v>
      </c>
      <c r="E278" s="90" t="s">
        <v>1157</v>
      </c>
      <c r="F278" s="90" t="s">
        <v>1158</v>
      </c>
      <c r="G278" s="90" t="s">
        <v>1153</v>
      </c>
      <c r="H278" s="90" t="s">
        <v>627</v>
      </c>
    </row>
    <row r="279" spans="1:8">
      <c r="A279" s="90">
        <v>278</v>
      </c>
      <c r="B279" s="90" t="s">
        <v>1122</v>
      </c>
      <c r="C279" s="90" t="s">
        <v>1167</v>
      </c>
      <c r="D279" s="90" t="s">
        <v>1123</v>
      </c>
      <c r="E279" s="90" t="s">
        <v>1277</v>
      </c>
      <c r="F279" s="90" t="s">
        <v>1278</v>
      </c>
      <c r="G279" s="90" t="s">
        <v>1156</v>
      </c>
      <c r="H279" s="90" t="s">
        <v>731</v>
      </c>
    </row>
    <row r="280" spans="1:8">
      <c r="A280" s="90">
        <v>279</v>
      </c>
      <c r="B280" s="90" t="s">
        <v>1122</v>
      </c>
      <c r="C280" s="90" t="s">
        <v>1167</v>
      </c>
      <c r="D280" s="90" t="s">
        <v>1123</v>
      </c>
      <c r="E280" s="90" t="s">
        <v>1277</v>
      </c>
      <c r="F280" s="90" t="s">
        <v>1278</v>
      </c>
      <c r="G280" s="90" t="s">
        <v>1156</v>
      </c>
      <c r="H280" s="90" t="s">
        <v>878</v>
      </c>
    </row>
    <row r="281" spans="1:8">
      <c r="A281" s="90">
        <v>280</v>
      </c>
      <c r="B281" s="90" t="s">
        <v>1122</v>
      </c>
      <c r="C281" s="90" t="s">
        <v>1167</v>
      </c>
      <c r="D281" s="90" t="s">
        <v>1123</v>
      </c>
      <c r="E281" s="90" t="s">
        <v>1279</v>
      </c>
      <c r="F281" s="90" t="s">
        <v>1280</v>
      </c>
      <c r="G281" s="90" t="s">
        <v>1072</v>
      </c>
      <c r="H281" s="90" t="s">
        <v>242</v>
      </c>
    </row>
    <row r="282" spans="1:8">
      <c r="A282" s="90">
        <v>281</v>
      </c>
      <c r="B282" s="90" t="s">
        <v>1122</v>
      </c>
      <c r="C282" s="90" t="s">
        <v>1167</v>
      </c>
      <c r="D282" s="90" t="s">
        <v>1123</v>
      </c>
      <c r="E282" s="90" t="s">
        <v>1281</v>
      </c>
      <c r="F282" s="90" t="s">
        <v>1282</v>
      </c>
      <c r="G282" s="90" t="s">
        <v>750</v>
      </c>
      <c r="H282" s="90" t="s">
        <v>627</v>
      </c>
    </row>
    <row r="283" spans="1:8">
      <c r="A283" s="90">
        <v>282</v>
      </c>
      <c r="B283" s="90" t="s">
        <v>1122</v>
      </c>
      <c r="C283" s="90" t="s">
        <v>1167</v>
      </c>
      <c r="D283" s="90" t="s">
        <v>1123</v>
      </c>
      <c r="E283" s="90" t="s">
        <v>1159</v>
      </c>
      <c r="F283" s="90" t="s">
        <v>1160</v>
      </c>
      <c r="G283" s="90" t="s">
        <v>1153</v>
      </c>
      <c r="H283" s="90" t="s">
        <v>627</v>
      </c>
    </row>
    <row r="284" spans="1:8">
      <c r="A284" s="90">
        <v>283</v>
      </c>
      <c r="B284" s="90" t="s">
        <v>1122</v>
      </c>
      <c r="C284" s="90" t="s">
        <v>1167</v>
      </c>
      <c r="D284" s="90" t="s">
        <v>1123</v>
      </c>
      <c r="E284" s="90" t="s">
        <v>762</v>
      </c>
      <c r="F284" s="90" t="s">
        <v>763</v>
      </c>
      <c r="G284" s="90" t="s">
        <v>764</v>
      </c>
      <c r="H284" s="90" t="s">
        <v>627</v>
      </c>
    </row>
    <row r="285" spans="1:8">
      <c r="A285" s="90">
        <v>284</v>
      </c>
      <c r="B285" s="90" t="s">
        <v>1122</v>
      </c>
      <c r="C285" s="90" t="s">
        <v>1167</v>
      </c>
      <c r="D285" s="90" t="s">
        <v>1123</v>
      </c>
      <c r="E285" s="90" t="s">
        <v>1283</v>
      </c>
      <c r="F285" s="90" t="s">
        <v>1284</v>
      </c>
      <c r="G285" s="90" t="s">
        <v>914</v>
      </c>
      <c r="H285" s="90" t="s">
        <v>731</v>
      </c>
    </row>
    <row r="286" spans="1:8">
      <c r="A286" s="90">
        <v>285</v>
      </c>
      <c r="B286" s="90" t="s">
        <v>1122</v>
      </c>
      <c r="C286" s="90" t="s">
        <v>1167</v>
      </c>
      <c r="D286" s="90" t="s">
        <v>1123</v>
      </c>
      <c r="E286" s="90" t="s">
        <v>1285</v>
      </c>
      <c r="F286" s="90" t="s">
        <v>1286</v>
      </c>
      <c r="G286" s="90" t="s">
        <v>839</v>
      </c>
      <c r="H286" s="90" t="s">
        <v>242</v>
      </c>
    </row>
    <row r="287" spans="1:8">
      <c r="A287" s="90">
        <v>286</v>
      </c>
      <c r="B287" s="90" t="s">
        <v>1122</v>
      </c>
      <c r="C287" s="90" t="s">
        <v>1167</v>
      </c>
      <c r="D287" s="90" t="s">
        <v>1123</v>
      </c>
      <c r="E287" s="90" t="s">
        <v>1287</v>
      </c>
      <c r="F287" s="90" t="s">
        <v>1288</v>
      </c>
      <c r="G287" s="90" t="s">
        <v>750</v>
      </c>
      <c r="H287" s="90" t="s">
        <v>242</v>
      </c>
    </row>
    <row r="288" spans="1:8">
      <c r="A288" s="90">
        <v>287</v>
      </c>
      <c r="B288" s="90" t="s">
        <v>1122</v>
      </c>
      <c r="C288" s="90" t="s">
        <v>1167</v>
      </c>
      <c r="D288" s="90" t="s">
        <v>1123</v>
      </c>
      <c r="E288" s="90" t="s">
        <v>1289</v>
      </c>
      <c r="F288" s="90" t="s">
        <v>1290</v>
      </c>
      <c r="G288" s="90" t="s">
        <v>1153</v>
      </c>
      <c r="H288" s="90" t="s">
        <v>242</v>
      </c>
    </row>
    <row r="289" spans="1:8">
      <c r="A289" s="90">
        <v>288</v>
      </c>
      <c r="B289" s="90" t="s">
        <v>1122</v>
      </c>
      <c r="C289" s="90" t="s">
        <v>1167</v>
      </c>
      <c r="D289" s="90" t="s">
        <v>1123</v>
      </c>
      <c r="E289" s="90" t="s">
        <v>1161</v>
      </c>
      <c r="F289" s="90" t="s">
        <v>1162</v>
      </c>
      <c r="G289" s="90" t="s">
        <v>1055</v>
      </c>
      <c r="H289" s="90" t="s">
        <v>731</v>
      </c>
    </row>
    <row r="290" spans="1:8">
      <c r="A290" s="90">
        <v>289</v>
      </c>
      <c r="B290" s="90" t="s">
        <v>1122</v>
      </c>
      <c r="C290" s="90" t="s">
        <v>1167</v>
      </c>
      <c r="D290" s="90" t="s">
        <v>1123</v>
      </c>
      <c r="E290" s="90" t="s">
        <v>1291</v>
      </c>
      <c r="F290" s="90" t="s">
        <v>1292</v>
      </c>
      <c r="G290" s="90" t="s">
        <v>1180</v>
      </c>
      <c r="H290" s="90" t="s">
        <v>242</v>
      </c>
    </row>
    <row r="291" spans="1:8">
      <c r="A291" s="90">
        <v>290</v>
      </c>
      <c r="B291" s="90" t="s">
        <v>1122</v>
      </c>
      <c r="C291" s="90" t="s">
        <v>1167</v>
      </c>
      <c r="D291" s="90" t="s">
        <v>1123</v>
      </c>
      <c r="E291" s="90" t="s">
        <v>1293</v>
      </c>
      <c r="F291" s="90" t="s">
        <v>1294</v>
      </c>
      <c r="G291" s="90" t="s">
        <v>839</v>
      </c>
      <c r="H291" s="90" t="s">
        <v>242</v>
      </c>
    </row>
    <row r="292" spans="1:8">
      <c r="A292" s="90">
        <v>291</v>
      </c>
      <c r="B292" s="90" t="s">
        <v>1122</v>
      </c>
      <c r="C292" s="90" t="s">
        <v>1167</v>
      </c>
      <c r="D292" s="90" t="s">
        <v>1123</v>
      </c>
      <c r="E292" s="90" t="s">
        <v>1163</v>
      </c>
      <c r="F292" s="90" t="s">
        <v>1164</v>
      </c>
      <c r="G292" s="90" t="s">
        <v>1072</v>
      </c>
      <c r="H292" s="90" t="s">
        <v>731</v>
      </c>
    </row>
    <row r="293" spans="1:8">
      <c r="A293" s="90">
        <v>292</v>
      </c>
      <c r="B293" s="90" t="s">
        <v>1122</v>
      </c>
      <c r="C293" s="90" t="s">
        <v>1167</v>
      </c>
      <c r="D293" s="90" t="s">
        <v>1123</v>
      </c>
      <c r="E293" s="90" t="s">
        <v>1295</v>
      </c>
      <c r="F293" s="90" t="s">
        <v>1296</v>
      </c>
      <c r="G293" s="90" t="s">
        <v>750</v>
      </c>
      <c r="H293" s="90" t="s">
        <v>242</v>
      </c>
    </row>
    <row r="294" spans="1:8">
      <c r="A294" s="90">
        <v>293</v>
      </c>
      <c r="B294" s="90" t="s">
        <v>1122</v>
      </c>
      <c r="C294" s="90" t="s">
        <v>1167</v>
      </c>
      <c r="D294" s="90" t="s">
        <v>1123</v>
      </c>
      <c r="E294" s="90" t="s">
        <v>1297</v>
      </c>
      <c r="F294" s="90" t="s">
        <v>1298</v>
      </c>
      <c r="G294" s="90" t="s">
        <v>750</v>
      </c>
      <c r="H294" s="90" t="s">
        <v>242</v>
      </c>
    </row>
    <row r="295" spans="1:8">
      <c r="A295" s="90">
        <v>294</v>
      </c>
      <c r="B295" s="90" t="s">
        <v>1122</v>
      </c>
      <c r="C295" s="90" t="s">
        <v>1167</v>
      </c>
      <c r="D295" s="90" t="s">
        <v>1123</v>
      </c>
      <c r="E295" s="90" t="s">
        <v>1299</v>
      </c>
      <c r="F295" s="90" t="s">
        <v>1300</v>
      </c>
      <c r="G295" s="90" t="s">
        <v>839</v>
      </c>
      <c r="H295" s="90" t="s">
        <v>242</v>
      </c>
    </row>
    <row r="296" spans="1:8">
      <c r="A296" s="90">
        <v>295</v>
      </c>
      <c r="B296" s="90" t="s">
        <v>1122</v>
      </c>
      <c r="C296" s="90" t="s">
        <v>1167</v>
      </c>
      <c r="D296" s="90" t="s">
        <v>1123</v>
      </c>
      <c r="E296" s="90" t="s">
        <v>1301</v>
      </c>
      <c r="F296" s="90" t="s">
        <v>1302</v>
      </c>
      <c r="G296" s="90" t="s">
        <v>839</v>
      </c>
      <c r="H296" s="90" t="s">
        <v>242</v>
      </c>
    </row>
    <row r="297" spans="1:8">
      <c r="A297" s="90">
        <v>296</v>
      </c>
      <c r="B297" s="90" t="s">
        <v>1122</v>
      </c>
      <c r="C297" s="90" t="s">
        <v>1167</v>
      </c>
      <c r="D297" s="90" t="s">
        <v>1123</v>
      </c>
      <c r="E297" s="90" t="s">
        <v>1303</v>
      </c>
      <c r="F297" s="90" t="s">
        <v>1304</v>
      </c>
      <c r="G297" s="90" t="s">
        <v>1072</v>
      </c>
      <c r="H297" s="90" t="s">
        <v>627</v>
      </c>
    </row>
    <row r="298" spans="1:8">
      <c r="A298" s="90">
        <v>297</v>
      </c>
      <c r="B298" s="90" t="s">
        <v>1122</v>
      </c>
      <c r="C298" s="90" t="s">
        <v>1167</v>
      </c>
      <c r="D298" s="90" t="s">
        <v>1123</v>
      </c>
      <c r="E298" s="90" t="s">
        <v>1165</v>
      </c>
      <c r="F298" s="90" t="s">
        <v>1166</v>
      </c>
      <c r="G298" s="90" t="s">
        <v>1072</v>
      </c>
      <c r="H298" s="90" t="s">
        <v>627</v>
      </c>
    </row>
    <row r="299" spans="1:8">
      <c r="A299" s="90">
        <v>298</v>
      </c>
      <c r="B299" s="90" t="s">
        <v>1122</v>
      </c>
      <c r="C299" s="90" t="s">
        <v>1167</v>
      </c>
      <c r="D299" s="90" t="s">
        <v>1123</v>
      </c>
      <c r="E299" s="90" t="s">
        <v>1305</v>
      </c>
      <c r="F299" s="90" t="s">
        <v>1306</v>
      </c>
      <c r="G299" s="90" t="s">
        <v>1072</v>
      </c>
      <c r="H299" s="90" t="s">
        <v>627</v>
      </c>
    </row>
    <row r="300" spans="1:8">
      <c r="A300" s="90">
        <v>299</v>
      </c>
      <c r="B300" s="90" t="s">
        <v>1122</v>
      </c>
      <c r="C300" s="90" t="s">
        <v>1167</v>
      </c>
      <c r="D300" s="90" t="s">
        <v>1123</v>
      </c>
      <c r="E300" s="90" t="s">
        <v>1307</v>
      </c>
      <c r="F300" s="90" t="s">
        <v>1308</v>
      </c>
      <c r="G300" s="90" t="s">
        <v>750</v>
      </c>
      <c r="H300" s="90" t="s">
        <v>627</v>
      </c>
    </row>
    <row r="301" spans="1:8">
      <c r="A301" s="90">
        <v>300</v>
      </c>
      <c r="B301" s="90" t="s">
        <v>1122</v>
      </c>
      <c r="C301" s="90" t="s">
        <v>1167</v>
      </c>
      <c r="D301" s="90" t="s">
        <v>1123</v>
      </c>
      <c r="E301" s="90" t="s">
        <v>1309</v>
      </c>
      <c r="F301" s="90" t="s">
        <v>684</v>
      </c>
      <c r="G301" s="90" t="s">
        <v>1310</v>
      </c>
      <c r="H301" s="90" t="s">
        <v>627</v>
      </c>
    </row>
    <row r="302" spans="1:8">
      <c r="A302" s="90">
        <v>301</v>
      </c>
      <c r="B302" s="90" t="s">
        <v>1122</v>
      </c>
      <c r="C302" s="90" t="s">
        <v>1167</v>
      </c>
      <c r="D302" s="90" t="s">
        <v>1123</v>
      </c>
      <c r="E302" s="90" t="s">
        <v>875</v>
      </c>
      <c r="F302" s="90" t="s">
        <v>876</v>
      </c>
      <c r="G302" s="90" t="s">
        <v>877</v>
      </c>
      <c r="H302" s="90" t="s">
        <v>627</v>
      </c>
    </row>
    <row r="303" spans="1:8">
      <c r="A303" s="90">
        <v>302</v>
      </c>
      <c r="B303" s="90" t="s">
        <v>1122</v>
      </c>
      <c r="C303" s="90" t="s">
        <v>1167</v>
      </c>
      <c r="D303" s="90" t="s">
        <v>1123</v>
      </c>
      <c r="E303" s="90" t="s">
        <v>875</v>
      </c>
      <c r="F303" s="90" t="s">
        <v>876</v>
      </c>
      <c r="G303" s="90" t="s">
        <v>877</v>
      </c>
      <c r="H303" s="90" t="s">
        <v>878</v>
      </c>
    </row>
    <row r="304" spans="1:8">
      <c r="A304" s="90">
        <v>303</v>
      </c>
      <c r="B304" s="90" t="s">
        <v>1122</v>
      </c>
      <c r="C304" s="90" t="s">
        <v>1167</v>
      </c>
      <c r="D304" s="90" t="s">
        <v>1123</v>
      </c>
      <c r="E304" s="90" t="s">
        <v>683</v>
      </c>
      <c r="F304" s="90" t="s">
        <v>684</v>
      </c>
      <c r="G304" s="90" t="s">
        <v>685</v>
      </c>
      <c r="H304" s="90" t="s">
        <v>627</v>
      </c>
    </row>
    <row r="305" spans="1:8">
      <c r="A305" s="90">
        <v>304</v>
      </c>
      <c r="B305" s="90" t="s">
        <v>1311</v>
      </c>
      <c r="C305" s="90" t="s">
        <v>1313</v>
      </c>
      <c r="D305" s="90" t="s">
        <v>1314</v>
      </c>
      <c r="E305" s="90" t="s">
        <v>1315</v>
      </c>
      <c r="F305" s="90" t="s">
        <v>1316</v>
      </c>
      <c r="G305" s="90" t="s">
        <v>908</v>
      </c>
      <c r="H305" s="90" t="s">
        <v>627</v>
      </c>
    </row>
    <row r="306" spans="1:8">
      <c r="A306" s="90">
        <v>305</v>
      </c>
      <c r="B306" s="90" t="s">
        <v>1311</v>
      </c>
      <c r="C306" s="90" t="s">
        <v>1313</v>
      </c>
      <c r="D306" s="90" t="s">
        <v>1314</v>
      </c>
      <c r="E306" s="90" t="s">
        <v>912</v>
      </c>
      <c r="F306" s="90" t="s">
        <v>913</v>
      </c>
      <c r="G306" s="90" t="s">
        <v>914</v>
      </c>
      <c r="H306" s="90" t="s">
        <v>627</v>
      </c>
    </row>
    <row r="307" spans="1:8">
      <c r="A307" s="90">
        <v>306</v>
      </c>
      <c r="B307" s="90" t="s">
        <v>1311</v>
      </c>
      <c r="C307" s="90" t="s">
        <v>1313</v>
      </c>
      <c r="D307" s="90" t="s">
        <v>1314</v>
      </c>
      <c r="E307" s="90" t="s">
        <v>1317</v>
      </c>
      <c r="F307" s="90" t="s">
        <v>1318</v>
      </c>
      <c r="G307" s="90" t="s">
        <v>1319</v>
      </c>
      <c r="H307" s="90" t="s">
        <v>627</v>
      </c>
    </row>
    <row r="308" spans="1:8">
      <c r="A308" s="90">
        <v>307</v>
      </c>
      <c r="B308" s="90" t="s">
        <v>1311</v>
      </c>
      <c r="C308" s="90" t="s">
        <v>1313</v>
      </c>
      <c r="D308" s="90" t="s">
        <v>1314</v>
      </c>
      <c r="E308" s="90" t="s">
        <v>1320</v>
      </c>
      <c r="F308" s="90" t="s">
        <v>1321</v>
      </c>
      <c r="G308" s="90" t="s">
        <v>908</v>
      </c>
      <c r="H308" s="90" t="s">
        <v>627</v>
      </c>
    </row>
    <row r="309" spans="1:8">
      <c r="A309" s="90">
        <v>308</v>
      </c>
      <c r="B309" s="90" t="s">
        <v>1311</v>
      </c>
      <c r="C309" s="90" t="s">
        <v>1313</v>
      </c>
      <c r="D309" s="90" t="s">
        <v>1314</v>
      </c>
      <c r="E309" s="90" t="s">
        <v>1322</v>
      </c>
      <c r="F309" s="90" t="s">
        <v>1323</v>
      </c>
      <c r="G309" s="90" t="s">
        <v>908</v>
      </c>
      <c r="H309" s="90" t="s">
        <v>627</v>
      </c>
    </row>
    <row r="310" spans="1:8">
      <c r="A310" s="90">
        <v>309</v>
      </c>
      <c r="B310" s="90" t="s">
        <v>1311</v>
      </c>
      <c r="C310" s="90" t="s">
        <v>1324</v>
      </c>
      <c r="D310" s="90" t="s">
        <v>1325</v>
      </c>
      <c r="E310" s="90" t="s">
        <v>1315</v>
      </c>
      <c r="F310" s="90" t="s">
        <v>1316</v>
      </c>
      <c r="G310" s="90" t="s">
        <v>908</v>
      </c>
      <c r="H310" s="90" t="s">
        <v>627</v>
      </c>
    </row>
    <row r="311" spans="1:8">
      <c r="A311" s="90">
        <v>310</v>
      </c>
      <c r="B311" s="90" t="s">
        <v>1311</v>
      </c>
      <c r="C311" s="90" t="s">
        <v>1324</v>
      </c>
      <c r="D311" s="90" t="s">
        <v>1325</v>
      </c>
      <c r="E311" s="90" t="s">
        <v>1326</v>
      </c>
      <c r="F311" s="90" t="s">
        <v>1327</v>
      </c>
      <c r="G311" s="90" t="s">
        <v>908</v>
      </c>
      <c r="H311" s="90" t="s">
        <v>242</v>
      </c>
    </row>
    <row r="312" spans="1:8">
      <c r="A312" s="90">
        <v>311</v>
      </c>
      <c r="B312" s="90" t="s">
        <v>1311</v>
      </c>
      <c r="C312" s="90" t="s">
        <v>1324</v>
      </c>
      <c r="D312" s="90" t="s">
        <v>1325</v>
      </c>
      <c r="E312" s="90" t="s">
        <v>1317</v>
      </c>
      <c r="F312" s="90" t="s">
        <v>1318</v>
      </c>
      <c r="G312" s="90" t="s">
        <v>1319</v>
      </c>
      <c r="H312" s="90" t="s">
        <v>627</v>
      </c>
    </row>
    <row r="313" spans="1:8">
      <c r="A313" s="90">
        <v>312</v>
      </c>
      <c r="B313" s="90" t="s">
        <v>1311</v>
      </c>
      <c r="C313" s="90" t="s">
        <v>1328</v>
      </c>
      <c r="D313" s="90" t="s">
        <v>1329</v>
      </c>
      <c r="E313" s="90" t="s">
        <v>1330</v>
      </c>
      <c r="F313" s="90" t="s">
        <v>1331</v>
      </c>
      <c r="G313" s="90" t="s">
        <v>908</v>
      </c>
      <c r="H313" s="90" t="s">
        <v>627</v>
      </c>
    </row>
    <row r="314" spans="1:8">
      <c r="A314" s="90">
        <v>313</v>
      </c>
      <c r="B314" s="90" t="s">
        <v>1311</v>
      </c>
      <c r="C314" s="90" t="s">
        <v>1328</v>
      </c>
      <c r="D314" s="90" t="s">
        <v>1329</v>
      </c>
      <c r="E314" s="90" t="s">
        <v>1332</v>
      </c>
      <c r="F314" s="90" t="s">
        <v>1333</v>
      </c>
      <c r="G314" s="90" t="s">
        <v>908</v>
      </c>
      <c r="H314" s="90" t="s">
        <v>627</v>
      </c>
    </row>
    <row r="315" spans="1:8">
      <c r="A315" s="90">
        <v>314</v>
      </c>
      <c r="B315" s="90" t="s">
        <v>1311</v>
      </c>
      <c r="C315" s="90" t="s">
        <v>1328</v>
      </c>
      <c r="D315" s="90" t="s">
        <v>1329</v>
      </c>
      <c r="E315" s="90" t="s">
        <v>1334</v>
      </c>
      <c r="F315" s="90" t="s">
        <v>1335</v>
      </c>
      <c r="G315" s="90" t="s">
        <v>908</v>
      </c>
      <c r="H315" s="90" t="s">
        <v>627</v>
      </c>
    </row>
    <row r="316" spans="1:8">
      <c r="A316" s="90">
        <v>315</v>
      </c>
      <c r="B316" s="90" t="s">
        <v>1311</v>
      </c>
      <c r="C316" s="90" t="s">
        <v>1328</v>
      </c>
      <c r="D316" s="90" t="s">
        <v>1329</v>
      </c>
      <c r="E316" s="90" t="s">
        <v>1075</v>
      </c>
      <c r="F316" s="90" t="s">
        <v>1336</v>
      </c>
      <c r="G316" s="90" t="s">
        <v>908</v>
      </c>
      <c r="H316" s="90" t="s">
        <v>627</v>
      </c>
    </row>
    <row r="317" spans="1:8">
      <c r="A317" s="90">
        <v>316</v>
      </c>
      <c r="B317" s="90" t="s">
        <v>1311</v>
      </c>
      <c r="C317" s="90" t="s">
        <v>1328</v>
      </c>
      <c r="D317" s="90" t="s">
        <v>1329</v>
      </c>
      <c r="E317" s="90" t="s">
        <v>1337</v>
      </c>
      <c r="F317" s="90" t="s">
        <v>1338</v>
      </c>
      <c r="G317" s="90" t="s">
        <v>908</v>
      </c>
      <c r="H317" s="90" t="s">
        <v>627</v>
      </c>
    </row>
    <row r="318" spans="1:8">
      <c r="A318" s="90">
        <v>317</v>
      </c>
      <c r="B318" s="90" t="s">
        <v>1339</v>
      </c>
      <c r="C318" s="90" t="s">
        <v>1341</v>
      </c>
      <c r="D318" s="90" t="s">
        <v>1342</v>
      </c>
      <c r="E318" s="90" t="s">
        <v>915</v>
      </c>
      <c r="F318" s="90" t="s">
        <v>916</v>
      </c>
      <c r="G318" s="90" t="s">
        <v>917</v>
      </c>
      <c r="H318" s="90" t="s">
        <v>627</v>
      </c>
    </row>
    <row r="319" spans="1:8">
      <c r="A319" s="90">
        <v>318</v>
      </c>
      <c r="B319" s="90" t="s">
        <v>1339</v>
      </c>
      <c r="C319" s="90" t="s">
        <v>1341</v>
      </c>
      <c r="D319" s="90" t="s">
        <v>1342</v>
      </c>
      <c r="E319" s="90" t="s">
        <v>1343</v>
      </c>
      <c r="F319" s="90" t="s">
        <v>1344</v>
      </c>
      <c r="G319" s="90" t="s">
        <v>1345</v>
      </c>
      <c r="H319" s="90" t="s">
        <v>627</v>
      </c>
    </row>
    <row r="320" spans="1:8">
      <c r="A320" s="90">
        <v>319</v>
      </c>
      <c r="B320" s="90" t="s">
        <v>1339</v>
      </c>
      <c r="C320" s="90" t="s">
        <v>1346</v>
      </c>
      <c r="D320" s="90" t="s">
        <v>1347</v>
      </c>
      <c r="E320" s="90" t="s">
        <v>915</v>
      </c>
      <c r="F320" s="90" t="s">
        <v>916</v>
      </c>
      <c r="G320" s="90" t="s">
        <v>917</v>
      </c>
      <c r="H320" s="90" t="s">
        <v>627</v>
      </c>
    </row>
    <row r="321" spans="1:8">
      <c r="A321" s="90">
        <v>320</v>
      </c>
      <c r="B321" s="90" t="s">
        <v>1339</v>
      </c>
      <c r="C321" s="90" t="s">
        <v>1346</v>
      </c>
      <c r="D321" s="90" t="s">
        <v>1347</v>
      </c>
      <c r="E321" s="90" t="s">
        <v>1343</v>
      </c>
      <c r="F321" s="90" t="s">
        <v>1344</v>
      </c>
      <c r="G321" s="90" t="s">
        <v>1345</v>
      </c>
      <c r="H321" s="90" t="s">
        <v>627</v>
      </c>
    </row>
    <row r="322" spans="1:8">
      <c r="A322" s="90">
        <v>321</v>
      </c>
      <c r="B322" s="90" t="s">
        <v>1339</v>
      </c>
      <c r="C322" s="90" t="s">
        <v>1348</v>
      </c>
      <c r="D322" s="90" t="s">
        <v>1349</v>
      </c>
      <c r="E322" s="90" t="s">
        <v>1350</v>
      </c>
      <c r="F322" s="90" t="s">
        <v>1351</v>
      </c>
      <c r="G322" s="90" t="s">
        <v>1345</v>
      </c>
      <c r="H322" s="90" t="s">
        <v>627</v>
      </c>
    </row>
    <row r="323" spans="1:8">
      <c r="A323" s="90">
        <v>322</v>
      </c>
      <c r="B323" s="90" t="s">
        <v>1339</v>
      </c>
      <c r="C323" s="90" t="s">
        <v>1348</v>
      </c>
      <c r="D323" s="90" t="s">
        <v>1349</v>
      </c>
      <c r="E323" s="90" t="s">
        <v>1315</v>
      </c>
      <c r="F323" s="90" t="s">
        <v>1316</v>
      </c>
      <c r="G323" s="90" t="s">
        <v>908</v>
      </c>
      <c r="H323" s="90" t="s">
        <v>627</v>
      </c>
    </row>
    <row r="324" spans="1:8">
      <c r="A324" s="90">
        <v>323</v>
      </c>
      <c r="B324" s="90" t="s">
        <v>1339</v>
      </c>
      <c r="C324" s="90" t="s">
        <v>1348</v>
      </c>
      <c r="D324" s="90" t="s">
        <v>1349</v>
      </c>
      <c r="E324" s="90" t="s">
        <v>915</v>
      </c>
      <c r="F324" s="90" t="s">
        <v>916</v>
      </c>
      <c r="G324" s="90" t="s">
        <v>917</v>
      </c>
      <c r="H324" s="90" t="s">
        <v>627</v>
      </c>
    </row>
    <row r="325" spans="1:8">
      <c r="A325" s="90">
        <v>324</v>
      </c>
      <c r="B325" s="90" t="s">
        <v>1339</v>
      </c>
      <c r="C325" s="90" t="s">
        <v>1348</v>
      </c>
      <c r="D325" s="90" t="s">
        <v>1349</v>
      </c>
      <c r="E325" s="90" t="s">
        <v>1352</v>
      </c>
      <c r="F325" s="90" t="s">
        <v>1353</v>
      </c>
      <c r="G325" s="90" t="s">
        <v>1345</v>
      </c>
      <c r="H325" s="90" t="s">
        <v>627</v>
      </c>
    </row>
    <row r="326" spans="1:8">
      <c r="A326" s="90">
        <v>325</v>
      </c>
      <c r="B326" s="90" t="s">
        <v>1339</v>
      </c>
      <c r="C326" s="90" t="s">
        <v>1339</v>
      </c>
      <c r="D326" s="90" t="s">
        <v>1340</v>
      </c>
      <c r="E326" s="90" t="s">
        <v>915</v>
      </c>
      <c r="F326" s="90" t="s">
        <v>916</v>
      </c>
      <c r="G326" s="90" t="s">
        <v>917</v>
      </c>
      <c r="H326" s="90" t="s">
        <v>627</v>
      </c>
    </row>
    <row r="327" spans="1:8">
      <c r="A327" s="90">
        <v>326</v>
      </c>
      <c r="B327" s="90" t="s">
        <v>1339</v>
      </c>
      <c r="C327" s="90" t="s">
        <v>1354</v>
      </c>
      <c r="D327" s="90" t="s">
        <v>1355</v>
      </c>
      <c r="E327" s="90" t="s">
        <v>1315</v>
      </c>
      <c r="F327" s="90" t="s">
        <v>1316</v>
      </c>
      <c r="G327" s="90" t="s">
        <v>908</v>
      </c>
      <c r="H327" s="90" t="s">
        <v>627</v>
      </c>
    </row>
    <row r="328" spans="1:8">
      <c r="A328" s="90">
        <v>327</v>
      </c>
      <c r="B328" s="90" t="s">
        <v>1339</v>
      </c>
      <c r="C328" s="90" t="s">
        <v>1354</v>
      </c>
      <c r="D328" s="90" t="s">
        <v>1355</v>
      </c>
      <c r="E328" s="90" t="s">
        <v>915</v>
      </c>
      <c r="F328" s="90" t="s">
        <v>916</v>
      </c>
      <c r="G328" s="90" t="s">
        <v>917</v>
      </c>
      <c r="H328" s="90" t="s">
        <v>627</v>
      </c>
    </row>
    <row r="329" spans="1:8">
      <c r="A329" s="90">
        <v>328</v>
      </c>
      <c r="B329" s="90" t="s">
        <v>1339</v>
      </c>
      <c r="C329" s="90" t="s">
        <v>1356</v>
      </c>
      <c r="D329" s="90" t="s">
        <v>1357</v>
      </c>
      <c r="E329" s="90" t="s">
        <v>915</v>
      </c>
      <c r="F329" s="90" t="s">
        <v>916</v>
      </c>
      <c r="G329" s="90" t="s">
        <v>917</v>
      </c>
      <c r="H329" s="90" t="s">
        <v>627</v>
      </c>
    </row>
    <row r="330" spans="1:8">
      <c r="A330" s="90">
        <v>329</v>
      </c>
      <c r="B330" s="90" t="s">
        <v>1339</v>
      </c>
      <c r="C330" s="90" t="s">
        <v>1358</v>
      </c>
      <c r="D330" s="90" t="s">
        <v>1359</v>
      </c>
      <c r="E330" s="90" t="s">
        <v>1360</v>
      </c>
      <c r="F330" s="90" t="s">
        <v>1361</v>
      </c>
      <c r="G330" s="90" t="s">
        <v>1345</v>
      </c>
      <c r="H330" s="90" t="s">
        <v>735</v>
      </c>
    </row>
    <row r="331" spans="1:8">
      <c r="A331" s="90">
        <v>330</v>
      </c>
      <c r="B331" s="90" t="s">
        <v>1339</v>
      </c>
      <c r="C331" s="90" t="s">
        <v>1358</v>
      </c>
      <c r="D331" s="90" t="s">
        <v>1359</v>
      </c>
      <c r="E331" s="90" t="s">
        <v>915</v>
      </c>
      <c r="F331" s="90" t="s">
        <v>916</v>
      </c>
      <c r="G331" s="90" t="s">
        <v>917</v>
      </c>
      <c r="H331" s="90" t="s">
        <v>627</v>
      </c>
    </row>
    <row r="332" spans="1:8">
      <c r="A332" s="90">
        <v>331</v>
      </c>
      <c r="B332" s="90" t="s">
        <v>1339</v>
      </c>
      <c r="C332" s="90" t="s">
        <v>1358</v>
      </c>
      <c r="D332" s="90" t="s">
        <v>1359</v>
      </c>
      <c r="E332" s="90" t="s">
        <v>1362</v>
      </c>
      <c r="F332" s="90" t="s">
        <v>1363</v>
      </c>
      <c r="G332" s="90" t="s">
        <v>1345</v>
      </c>
      <c r="H332" s="90" t="s">
        <v>627</v>
      </c>
    </row>
    <row r="333" spans="1:8">
      <c r="A333" s="90">
        <v>332</v>
      </c>
      <c r="B333" s="90" t="s">
        <v>1339</v>
      </c>
      <c r="C333" s="90" t="s">
        <v>1364</v>
      </c>
      <c r="D333" s="90" t="s">
        <v>1365</v>
      </c>
      <c r="E333" s="90" t="s">
        <v>915</v>
      </c>
      <c r="F333" s="90" t="s">
        <v>916</v>
      </c>
      <c r="G333" s="90" t="s">
        <v>917</v>
      </c>
      <c r="H333" s="90" t="s">
        <v>627</v>
      </c>
    </row>
    <row r="334" spans="1:8">
      <c r="A334" s="90">
        <v>333</v>
      </c>
      <c r="B334" s="90" t="s">
        <v>1339</v>
      </c>
      <c r="C334" s="90" t="s">
        <v>1364</v>
      </c>
      <c r="D334" s="90" t="s">
        <v>1365</v>
      </c>
      <c r="E334" s="90" t="s">
        <v>1343</v>
      </c>
      <c r="F334" s="90" t="s">
        <v>1344</v>
      </c>
      <c r="G334" s="90" t="s">
        <v>1345</v>
      </c>
      <c r="H334" s="90" t="s">
        <v>627</v>
      </c>
    </row>
    <row r="335" spans="1:8">
      <c r="A335" s="90">
        <v>334</v>
      </c>
      <c r="B335" s="90" t="s">
        <v>1339</v>
      </c>
      <c r="C335" s="90" t="s">
        <v>1366</v>
      </c>
      <c r="D335" s="90" t="s">
        <v>1367</v>
      </c>
      <c r="E335" s="90" t="s">
        <v>915</v>
      </c>
      <c r="F335" s="90" t="s">
        <v>916</v>
      </c>
      <c r="G335" s="90" t="s">
        <v>917</v>
      </c>
      <c r="H335" s="90" t="s">
        <v>627</v>
      </c>
    </row>
    <row r="336" spans="1:8">
      <c r="A336" s="90">
        <v>335</v>
      </c>
      <c r="B336" s="90" t="s">
        <v>1339</v>
      </c>
      <c r="C336" s="90" t="s">
        <v>1366</v>
      </c>
      <c r="D336" s="90" t="s">
        <v>1367</v>
      </c>
      <c r="E336" s="90" t="s">
        <v>1368</v>
      </c>
      <c r="F336" s="90" t="s">
        <v>1369</v>
      </c>
      <c r="G336" s="90" t="s">
        <v>1345</v>
      </c>
      <c r="H336" s="90" t="s">
        <v>627</v>
      </c>
    </row>
    <row r="337" spans="1:8">
      <c r="A337" s="90">
        <v>336</v>
      </c>
      <c r="B337" s="90" t="s">
        <v>1339</v>
      </c>
      <c r="C337" s="90" t="s">
        <v>1370</v>
      </c>
      <c r="D337" s="90" t="s">
        <v>1371</v>
      </c>
      <c r="E337" s="90" t="s">
        <v>915</v>
      </c>
      <c r="F337" s="90" t="s">
        <v>916</v>
      </c>
      <c r="G337" s="90" t="s">
        <v>917</v>
      </c>
      <c r="H337" s="90" t="s">
        <v>627</v>
      </c>
    </row>
    <row r="338" spans="1:8">
      <c r="A338" s="90">
        <v>337</v>
      </c>
      <c r="B338" s="90" t="s">
        <v>1339</v>
      </c>
      <c r="C338" s="90" t="s">
        <v>1372</v>
      </c>
      <c r="D338" s="90" t="s">
        <v>1373</v>
      </c>
      <c r="E338" s="90" t="s">
        <v>915</v>
      </c>
      <c r="F338" s="90" t="s">
        <v>916</v>
      </c>
      <c r="G338" s="90" t="s">
        <v>917</v>
      </c>
      <c r="H338" s="90" t="s">
        <v>627</v>
      </c>
    </row>
    <row r="339" spans="1:8">
      <c r="A339" s="90">
        <v>338</v>
      </c>
      <c r="B339" s="90" t="s">
        <v>1339</v>
      </c>
      <c r="C339" s="90" t="s">
        <v>1372</v>
      </c>
      <c r="D339" s="90" t="s">
        <v>1373</v>
      </c>
      <c r="E339" s="90" t="s">
        <v>1343</v>
      </c>
      <c r="F339" s="90" t="s">
        <v>1344</v>
      </c>
      <c r="G339" s="90" t="s">
        <v>1345</v>
      </c>
      <c r="H339" s="90" t="s">
        <v>627</v>
      </c>
    </row>
    <row r="340" spans="1:8">
      <c r="A340" s="90">
        <v>339</v>
      </c>
      <c r="B340" s="90" t="s">
        <v>1374</v>
      </c>
      <c r="C340" s="90" t="s">
        <v>1376</v>
      </c>
      <c r="D340" s="90" t="s">
        <v>1377</v>
      </c>
      <c r="E340" s="90" t="s">
        <v>1378</v>
      </c>
      <c r="F340" s="90" t="s">
        <v>1379</v>
      </c>
      <c r="G340" s="90" t="s">
        <v>1380</v>
      </c>
      <c r="H340" s="90" t="s">
        <v>627</v>
      </c>
    </row>
    <row r="341" spans="1:8">
      <c r="A341" s="90">
        <v>340</v>
      </c>
      <c r="B341" s="90" t="s">
        <v>1374</v>
      </c>
      <c r="C341" s="90" t="s">
        <v>1381</v>
      </c>
      <c r="D341" s="90" t="s">
        <v>1382</v>
      </c>
      <c r="E341" s="90" t="s">
        <v>1383</v>
      </c>
      <c r="F341" s="90" t="s">
        <v>1384</v>
      </c>
      <c r="G341" s="90" t="s">
        <v>1380</v>
      </c>
      <c r="H341" s="90" t="s">
        <v>627</v>
      </c>
    </row>
    <row r="342" spans="1:8">
      <c r="A342" s="90">
        <v>341</v>
      </c>
      <c r="B342" s="90" t="s">
        <v>1374</v>
      </c>
      <c r="C342" s="90" t="s">
        <v>1381</v>
      </c>
      <c r="D342" s="90" t="s">
        <v>1382</v>
      </c>
      <c r="E342" s="90" t="s">
        <v>1385</v>
      </c>
      <c r="F342" s="90" t="s">
        <v>1386</v>
      </c>
      <c r="G342" s="90" t="s">
        <v>1380</v>
      </c>
      <c r="H342" s="90" t="s">
        <v>627</v>
      </c>
    </row>
    <row r="343" spans="1:8">
      <c r="A343" s="90">
        <v>342</v>
      </c>
      <c r="B343" s="90" t="s">
        <v>1374</v>
      </c>
      <c r="C343" s="90" t="s">
        <v>1381</v>
      </c>
      <c r="D343" s="90" t="s">
        <v>1382</v>
      </c>
      <c r="E343" s="90" t="s">
        <v>1387</v>
      </c>
      <c r="F343" s="90" t="s">
        <v>1388</v>
      </c>
      <c r="G343" s="90" t="s">
        <v>1380</v>
      </c>
      <c r="H343" s="90" t="s">
        <v>627</v>
      </c>
    </row>
    <row r="344" spans="1:8">
      <c r="A344" s="90">
        <v>343</v>
      </c>
      <c r="B344" s="90" t="s">
        <v>1374</v>
      </c>
      <c r="C344" s="90" t="s">
        <v>1389</v>
      </c>
      <c r="D344" s="90" t="s">
        <v>1390</v>
      </c>
      <c r="E344" s="90" t="s">
        <v>1391</v>
      </c>
      <c r="F344" s="90" t="s">
        <v>1392</v>
      </c>
      <c r="G344" s="90" t="s">
        <v>1380</v>
      </c>
      <c r="H344" s="90" t="s">
        <v>627</v>
      </c>
    </row>
    <row r="345" spans="1:8">
      <c r="A345" s="90">
        <v>344</v>
      </c>
      <c r="B345" s="90" t="s">
        <v>1374</v>
      </c>
      <c r="C345" s="90" t="s">
        <v>1389</v>
      </c>
      <c r="D345" s="90" t="s">
        <v>1390</v>
      </c>
      <c r="E345" s="90" t="s">
        <v>1393</v>
      </c>
      <c r="F345" s="90" t="s">
        <v>1394</v>
      </c>
      <c r="G345" s="90" t="s">
        <v>1380</v>
      </c>
      <c r="H345" s="90" t="s">
        <v>242</v>
      </c>
    </row>
    <row r="346" spans="1:8">
      <c r="A346" s="90">
        <v>345</v>
      </c>
      <c r="B346" s="90" t="s">
        <v>1374</v>
      </c>
      <c r="C346" s="90" t="s">
        <v>1389</v>
      </c>
      <c r="D346" s="90" t="s">
        <v>1390</v>
      </c>
      <c r="E346" s="90" t="s">
        <v>1395</v>
      </c>
      <c r="F346" s="90" t="s">
        <v>1396</v>
      </c>
      <c r="G346" s="90" t="s">
        <v>1380</v>
      </c>
      <c r="H346" s="90" t="s">
        <v>627</v>
      </c>
    </row>
    <row r="347" spans="1:8">
      <c r="A347" s="90">
        <v>346</v>
      </c>
      <c r="B347" s="90" t="s">
        <v>1374</v>
      </c>
      <c r="C347" s="90" t="s">
        <v>1397</v>
      </c>
      <c r="D347" s="90" t="s">
        <v>1398</v>
      </c>
      <c r="E347" s="90" t="s">
        <v>1399</v>
      </c>
      <c r="F347" s="90" t="s">
        <v>1400</v>
      </c>
      <c r="G347" s="90" t="s">
        <v>1380</v>
      </c>
      <c r="H347" s="90" t="s">
        <v>627</v>
      </c>
    </row>
    <row r="348" spans="1:8">
      <c r="A348" s="90">
        <v>347</v>
      </c>
      <c r="B348" s="90" t="s">
        <v>1374</v>
      </c>
      <c r="C348" s="90" t="s">
        <v>1401</v>
      </c>
      <c r="D348" s="90" t="s">
        <v>1402</v>
      </c>
      <c r="E348" s="90" t="s">
        <v>1403</v>
      </c>
      <c r="F348" s="90" t="s">
        <v>1404</v>
      </c>
      <c r="G348" s="90" t="s">
        <v>1380</v>
      </c>
      <c r="H348" s="90" t="s">
        <v>627</v>
      </c>
    </row>
    <row r="349" spans="1:8">
      <c r="A349" s="90">
        <v>348</v>
      </c>
      <c r="B349" s="90" t="s">
        <v>1405</v>
      </c>
      <c r="C349" s="90" t="s">
        <v>1407</v>
      </c>
      <c r="D349" s="90" t="s">
        <v>1408</v>
      </c>
      <c r="E349" s="90" t="s">
        <v>1409</v>
      </c>
      <c r="F349" s="90" t="s">
        <v>1410</v>
      </c>
      <c r="G349" s="90" t="s">
        <v>834</v>
      </c>
      <c r="H349" s="90" t="s">
        <v>627</v>
      </c>
    </row>
    <row r="350" spans="1:8">
      <c r="A350" s="90">
        <v>349</v>
      </c>
      <c r="B350" s="90" t="s">
        <v>1405</v>
      </c>
      <c r="C350" s="90" t="s">
        <v>1411</v>
      </c>
      <c r="D350" s="90" t="s">
        <v>1412</v>
      </c>
      <c r="E350" s="90" t="s">
        <v>1413</v>
      </c>
      <c r="F350" s="90" t="s">
        <v>1414</v>
      </c>
      <c r="G350" s="90" t="s">
        <v>834</v>
      </c>
      <c r="H350" s="90" t="s">
        <v>627</v>
      </c>
    </row>
    <row r="351" spans="1:8">
      <c r="A351" s="90">
        <v>350</v>
      </c>
      <c r="B351" s="90" t="s">
        <v>1405</v>
      </c>
      <c r="C351" s="90" t="s">
        <v>1415</v>
      </c>
      <c r="D351" s="90" t="s">
        <v>1416</v>
      </c>
      <c r="E351" s="90" t="s">
        <v>1417</v>
      </c>
      <c r="F351" s="90" t="s">
        <v>1418</v>
      </c>
      <c r="G351" s="90" t="s">
        <v>1419</v>
      </c>
      <c r="H351" s="90" t="s">
        <v>627</v>
      </c>
    </row>
    <row r="352" spans="1:8">
      <c r="A352" s="90">
        <v>351</v>
      </c>
      <c r="B352" s="90" t="s">
        <v>1405</v>
      </c>
      <c r="C352" s="90" t="s">
        <v>1415</v>
      </c>
      <c r="D352" s="90" t="s">
        <v>1416</v>
      </c>
      <c r="E352" s="90" t="s">
        <v>1420</v>
      </c>
      <c r="F352" s="90" t="s">
        <v>1421</v>
      </c>
      <c r="G352" s="90" t="s">
        <v>834</v>
      </c>
      <c r="H352" s="90" t="s">
        <v>627</v>
      </c>
    </row>
    <row r="353" spans="1:8">
      <c r="A353" s="90">
        <v>352</v>
      </c>
      <c r="B353" s="90" t="s">
        <v>1405</v>
      </c>
      <c r="C353" s="90" t="s">
        <v>1415</v>
      </c>
      <c r="D353" s="90" t="s">
        <v>1416</v>
      </c>
      <c r="E353" s="90" t="s">
        <v>1409</v>
      </c>
      <c r="F353" s="90" t="s">
        <v>1410</v>
      </c>
      <c r="G353" s="90" t="s">
        <v>834</v>
      </c>
      <c r="H353" s="90" t="s">
        <v>627</v>
      </c>
    </row>
    <row r="354" spans="1:8">
      <c r="A354" s="90">
        <v>353</v>
      </c>
      <c r="B354" s="90" t="s">
        <v>1405</v>
      </c>
      <c r="C354" s="90" t="s">
        <v>1415</v>
      </c>
      <c r="D354" s="90" t="s">
        <v>1416</v>
      </c>
      <c r="E354" s="90" t="s">
        <v>1422</v>
      </c>
      <c r="F354" s="90" t="s">
        <v>1423</v>
      </c>
      <c r="G354" s="90" t="s">
        <v>1419</v>
      </c>
      <c r="H354" s="90" t="s">
        <v>627</v>
      </c>
    </row>
    <row r="355" spans="1:8">
      <c r="A355" s="90">
        <v>354</v>
      </c>
      <c r="B355" s="90" t="s">
        <v>1405</v>
      </c>
      <c r="C355" s="90" t="s">
        <v>1424</v>
      </c>
      <c r="D355" s="90" t="s">
        <v>1425</v>
      </c>
      <c r="E355" s="90" t="s">
        <v>1426</v>
      </c>
      <c r="F355" s="90" t="s">
        <v>1427</v>
      </c>
      <c r="G355" s="90" t="s">
        <v>834</v>
      </c>
      <c r="H355" s="90" t="s">
        <v>627</v>
      </c>
    </row>
    <row r="356" spans="1:8">
      <c r="A356" s="90">
        <v>355</v>
      </c>
      <c r="B356" s="90" t="s">
        <v>1405</v>
      </c>
      <c r="C356" s="90" t="s">
        <v>1428</v>
      </c>
      <c r="D356" s="90" t="s">
        <v>1429</v>
      </c>
      <c r="E356" s="90" t="s">
        <v>1430</v>
      </c>
      <c r="F356" s="90" t="s">
        <v>1431</v>
      </c>
      <c r="G356" s="90" t="s">
        <v>1419</v>
      </c>
      <c r="H356" s="90" t="s">
        <v>627</v>
      </c>
    </row>
    <row r="357" spans="1:8">
      <c r="A357" s="90">
        <v>356</v>
      </c>
      <c r="B357" s="90" t="s">
        <v>1405</v>
      </c>
      <c r="C357" s="90" t="s">
        <v>1432</v>
      </c>
      <c r="D357" s="90" t="s">
        <v>1433</v>
      </c>
      <c r="E357" s="90" t="s">
        <v>1434</v>
      </c>
      <c r="F357" s="90" t="s">
        <v>1435</v>
      </c>
      <c r="G357" s="90" t="s">
        <v>834</v>
      </c>
      <c r="H357" s="90" t="s">
        <v>627</v>
      </c>
    </row>
    <row r="358" spans="1:8">
      <c r="A358" s="90">
        <v>357</v>
      </c>
      <c r="B358" s="90" t="s">
        <v>1405</v>
      </c>
      <c r="C358" s="90" t="s">
        <v>1432</v>
      </c>
      <c r="D358" s="90" t="s">
        <v>1433</v>
      </c>
      <c r="E358" s="90" t="s">
        <v>1436</v>
      </c>
      <c r="F358" s="90" t="s">
        <v>1437</v>
      </c>
      <c r="G358" s="90" t="s">
        <v>834</v>
      </c>
      <c r="H358" s="90" t="s">
        <v>627</v>
      </c>
    </row>
    <row r="359" spans="1:8">
      <c r="A359" s="90">
        <v>358</v>
      </c>
      <c r="B359" s="90" t="s">
        <v>1405</v>
      </c>
      <c r="C359" s="90" t="s">
        <v>1432</v>
      </c>
      <c r="D359" s="90" t="s">
        <v>1433</v>
      </c>
      <c r="E359" s="90" t="s">
        <v>1438</v>
      </c>
      <c r="F359" s="90" t="s">
        <v>1439</v>
      </c>
      <c r="G359" s="90" t="s">
        <v>1419</v>
      </c>
      <c r="H359" s="90" t="s">
        <v>627</v>
      </c>
    </row>
    <row r="360" spans="1:8">
      <c r="A360" s="90">
        <v>359</v>
      </c>
      <c r="B360" s="90" t="s">
        <v>1405</v>
      </c>
      <c r="C360" s="90" t="s">
        <v>1440</v>
      </c>
      <c r="D360" s="90" t="s">
        <v>1441</v>
      </c>
      <c r="E360" s="90" t="s">
        <v>1442</v>
      </c>
      <c r="F360" s="90" t="s">
        <v>1443</v>
      </c>
      <c r="G360" s="90" t="s">
        <v>834</v>
      </c>
      <c r="H360" s="90" t="s">
        <v>627</v>
      </c>
    </row>
    <row r="361" spans="1:8">
      <c r="A361" s="90">
        <v>360</v>
      </c>
      <c r="B361" s="90" t="s">
        <v>1444</v>
      </c>
      <c r="C361" s="90" t="s">
        <v>1446</v>
      </c>
      <c r="D361" s="90" t="s">
        <v>1447</v>
      </c>
      <c r="E361" s="90" t="s">
        <v>1448</v>
      </c>
      <c r="F361" s="90" t="s">
        <v>1449</v>
      </c>
      <c r="G361" s="90" t="s">
        <v>1450</v>
      </c>
      <c r="H361" s="90" t="s">
        <v>627</v>
      </c>
    </row>
    <row r="362" spans="1:8">
      <c r="A362" s="90">
        <v>361</v>
      </c>
      <c r="B362" s="90" t="s">
        <v>1444</v>
      </c>
      <c r="C362" s="90" t="s">
        <v>1446</v>
      </c>
      <c r="D362" s="90" t="s">
        <v>1447</v>
      </c>
      <c r="E362" s="90" t="s">
        <v>1451</v>
      </c>
      <c r="F362" s="90" t="s">
        <v>1452</v>
      </c>
      <c r="G362" s="90" t="s">
        <v>730</v>
      </c>
      <c r="H362" s="90" t="s">
        <v>627</v>
      </c>
    </row>
    <row r="363" spans="1:8">
      <c r="A363" s="90">
        <v>362</v>
      </c>
      <c r="B363" s="90" t="s">
        <v>1444</v>
      </c>
      <c r="C363" s="90" t="s">
        <v>1446</v>
      </c>
      <c r="D363" s="90" t="s">
        <v>1447</v>
      </c>
      <c r="E363" s="90" t="s">
        <v>1453</v>
      </c>
      <c r="F363" s="90" t="s">
        <v>1454</v>
      </c>
      <c r="G363" s="90" t="s">
        <v>757</v>
      </c>
      <c r="H363" s="90" t="s">
        <v>242</v>
      </c>
    </row>
    <row r="364" spans="1:8">
      <c r="A364" s="90">
        <v>363</v>
      </c>
      <c r="B364" s="90" t="s">
        <v>1444</v>
      </c>
      <c r="C364" s="90" t="s">
        <v>1455</v>
      </c>
      <c r="D364" s="90" t="s">
        <v>1456</v>
      </c>
      <c r="E364" s="90" t="s">
        <v>1448</v>
      </c>
      <c r="F364" s="90" t="s">
        <v>1449</v>
      </c>
      <c r="G364" s="90" t="s">
        <v>1450</v>
      </c>
      <c r="H364" s="90" t="s">
        <v>627</v>
      </c>
    </row>
    <row r="365" spans="1:8">
      <c r="A365" s="90">
        <v>364</v>
      </c>
      <c r="B365" s="90" t="s">
        <v>1444</v>
      </c>
      <c r="C365" s="90" t="s">
        <v>1455</v>
      </c>
      <c r="D365" s="90" t="s">
        <v>1456</v>
      </c>
      <c r="E365" s="90" t="s">
        <v>1457</v>
      </c>
      <c r="F365" s="90" t="s">
        <v>1458</v>
      </c>
      <c r="G365" s="90" t="s">
        <v>1450</v>
      </c>
      <c r="H365" s="90" t="s">
        <v>627</v>
      </c>
    </row>
    <row r="366" spans="1:8">
      <c r="A366" s="90">
        <v>365</v>
      </c>
      <c r="B366" s="90" t="s">
        <v>1444</v>
      </c>
      <c r="C366" s="90" t="s">
        <v>1444</v>
      </c>
      <c r="D366" s="90" t="s">
        <v>1445</v>
      </c>
      <c r="E366" s="90" t="s">
        <v>1448</v>
      </c>
      <c r="F366" s="90" t="s">
        <v>1449</v>
      </c>
      <c r="G366" s="90" t="s">
        <v>1450</v>
      </c>
      <c r="H366" s="90" t="s">
        <v>627</v>
      </c>
    </row>
    <row r="367" spans="1:8">
      <c r="A367" s="90">
        <v>366</v>
      </c>
      <c r="B367" s="90" t="s">
        <v>1444</v>
      </c>
      <c r="C367" s="90" t="s">
        <v>1459</v>
      </c>
      <c r="D367" s="90" t="s">
        <v>1460</v>
      </c>
      <c r="E367" s="90" t="s">
        <v>1448</v>
      </c>
      <c r="F367" s="90" t="s">
        <v>1449</v>
      </c>
      <c r="G367" s="90" t="s">
        <v>1450</v>
      </c>
      <c r="H367" s="90" t="s">
        <v>627</v>
      </c>
    </row>
    <row r="368" spans="1:8">
      <c r="A368" s="90">
        <v>367</v>
      </c>
      <c r="B368" s="90" t="s">
        <v>1444</v>
      </c>
      <c r="C368" s="90" t="s">
        <v>1459</v>
      </c>
      <c r="D368" s="90" t="s">
        <v>1460</v>
      </c>
      <c r="E368" s="90" t="s">
        <v>1457</v>
      </c>
      <c r="F368" s="90" t="s">
        <v>1458</v>
      </c>
      <c r="G368" s="90" t="s">
        <v>1450</v>
      </c>
      <c r="H368" s="90" t="s">
        <v>627</v>
      </c>
    </row>
    <row r="369" spans="1:8">
      <c r="A369" s="90">
        <v>368</v>
      </c>
      <c r="B369" s="90" t="s">
        <v>1461</v>
      </c>
      <c r="C369" s="90" t="s">
        <v>1463</v>
      </c>
      <c r="D369" s="90" t="s">
        <v>1462</v>
      </c>
      <c r="E369" s="90" t="s">
        <v>1464</v>
      </c>
      <c r="F369" s="90" t="s">
        <v>1465</v>
      </c>
      <c r="G369" s="90" t="s">
        <v>1153</v>
      </c>
      <c r="H369" s="90" t="s">
        <v>627</v>
      </c>
    </row>
    <row r="370" spans="1:8">
      <c r="A370" s="90">
        <v>369</v>
      </c>
      <c r="B370" s="90" t="s">
        <v>1461</v>
      </c>
      <c r="C370" s="90" t="s">
        <v>1466</v>
      </c>
      <c r="D370" s="90" t="s">
        <v>1467</v>
      </c>
      <c r="E370" s="90" t="s">
        <v>1464</v>
      </c>
      <c r="F370" s="90" t="s">
        <v>1465</v>
      </c>
      <c r="G370" s="90" t="s">
        <v>1153</v>
      </c>
      <c r="H370" s="90" t="s">
        <v>627</v>
      </c>
    </row>
    <row r="371" spans="1:8">
      <c r="A371" s="90">
        <v>370</v>
      </c>
      <c r="B371" s="90" t="s">
        <v>1461</v>
      </c>
      <c r="C371" s="90" t="s">
        <v>1468</v>
      </c>
      <c r="D371" s="90" t="s">
        <v>1469</v>
      </c>
      <c r="E371" s="90" t="s">
        <v>1464</v>
      </c>
      <c r="F371" s="90" t="s">
        <v>1465</v>
      </c>
      <c r="G371" s="90" t="s">
        <v>1153</v>
      </c>
      <c r="H371" s="90" t="s">
        <v>627</v>
      </c>
    </row>
    <row r="372" spans="1:8">
      <c r="A372" s="90">
        <v>371</v>
      </c>
      <c r="B372" s="90" t="s">
        <v>1461</v>
      </c>
      <c r="C372" s="90" t="s">
        <v>1470</v>
      </c>
      <c r="D372" s="90" t="s">
        <v>1471</v>
      </c>
      <c r="E372" s="90" t="s">
        <v>1464</v>
      </c>
      <c r="F372" s="90" t="s">
        <v>1465</v>
      </c>
      <c r="G372" s="90" t="s">
        <v>1153</v>
      </c>
      <c r="H372" s="90" t="s">
        <v>627</v>
      </c>
    </row>
    <row r="373" spans="1:8">
      <c r="A373" s="90">
        <v>372</v>
      </c>
      <c r="B373" s="90" t="s">
        <v>1461</v>
      </c>
      <c r="C373" s="90" t="s">
        <v>1461</v>
      </c>
      <c r="D373" s="90" t="s">
        <v>1462</v>
      </c>
      <c r="E373" s="90" t="s">
        <v>1464</v>
      </c>
      <c r="F373" s="90" t="s">
        <v>1465</v>
      </c>
      <c r="G373" s="90" t="s">
        <v>1153</v>
      </c>
      <c r="H373" s="90" t="s">
        <v>627</v>
      </c>
    </row>
    <row r="374" spans="1:8">
      <c r="A374" s="90">
        <v>373</v>
      </c>
      <c r="B374" s="90" t="s">
        <v>1461</v>
      </c>
      <c r="C374" s="90" t="s">
        <v>1472</v>
      </c>
      <c r="D374" s="90" t="s">
        <v>1473</v>
      </c>
      <c r="E374" s="90" t="s">
        <v>1464</v>
      </c>
      <c r="F374" s="90" t="s">
        <v>1465</v>
      </c>
      <c r="G374" s="90" t="s">
        <v>1153</v>
      </c>
      <c r="H374" s="90" t="s">
        <v>627</v>
      </c>
    </row>
    <row r="375" spans="1:8">
      <c r="A375" s="90">
        <v>374</v>
      </c>
      <c r="B375" s="90" t="s">
        <v>1461</v>
      </c>
      <c r="C375" s="90" t="s">
        <v>1474</v>
      </c>
      <c r="D375" s="90" t="s">
        <v>1475</v>
      </c>
      <c r="E375" s="90" t="s">
        <v>1464</v>
      </c>
      <c r="F375" s="90" t="s">
        <v>1465</v>
      </c>
      <c r="G375" s="90" t="s">
        <v>1153</v>
      </c>
      <c r="H375" s="90" t="s">
        <v>627</v>
      </c>
    </row>
    <row r="376" spans="1:8">
      <c r="A376" s="90">
        <v>375</v>
      </c>
      <c r="B376" s="90" t="s">
        <v>1461</v>
      </c>
      <c r="C376" s="90" t="s">
        <v>1476</v>
      </c>
      <c r="D376" s="90" t="s">
        <v>1477</v>
      </c>
      <c r="E376" s="90" t="s">
        <v>1464</v>
      </c>
      <c r="F376" s="90" t="s">
        <v>1465</v>
      </c>
      <c r="G376" s="90" t="s">
        <v>1153</v>
      </c>
      <c r="H376" s="90" t="s">
        <v>627</v>
      </c>
    </row>
    <row r="377" spans="1:8">
      <c r="A377" s="90">
        <v>376</v>
      </c>
      <c r="B377" s="90" t="s">
        <v>1461</v>
      </c>
      <c r="C377" s="90" t="s">
        <v>1478</v>
      </c>
      <c r="D377" s="90" t="s">
        <v>1479</v>
      </c>
      <c r="E377" s="90" t="s">
        <v>1464</v>
      </c>
      <c r="F377" s="90" t="s">
        <v>1465</v>
      </c>
      <c r="G377" s="90" t="s">
        <v>1153</v>
      </c>
      <c r="H377" s="90" t="s">
        <v>627</v>
      </c>
    </row>
    <row r="378" spans="1:8">
      <c r="A378" s="90">
        <v>377</v>
      </c>
      <c r="B378" s="90" t="s">
        <v>1461</v>
      </c>
      <c r="C378" s="90" t="s">
        <v>1480</v>
      </c>
      <c r="D378" s="90" t="s">
        <v>1481</v>
      </c>
      <c r="E378" s="90" t="s">
        <v>1464</v>
      </c>
      <c r="F378" s="90" t="s">
        <v>1465</v>
      </c>
      <c r="G378" s="90" t="s">
        <v>1153</v>
      </c>
      <c r="H378" s="90" t="s">
        <v>627</v>
      </c>
    </row>
    <row r="379" spans="1:8">
      <c r="A379" s="90">
        <v>378</v>
      </c>
      <c r="B379" s="90" t="s">
        <v>1482</v>
      </c>
      <c r="C379" s="90" t="s">
        <v>1484</v>
      </c>
      <c r="D379" s="90" t="s">
        <v>1485</v>
      </c>
      <c r="E379" s="90" t="s">
        <v>912</v>
      </c>
      <c r="F379" s="90" t="s">
        <v>913</v>
      </c>
      <c r="G379" s="90" t="s">
        <v>914</v>
      </c>
      <c r="H379" s="90" t="s">
        <v>627</v>
      </c>
    </row>
    <row r="380" spans="1:8">
      <c r="A380" s="90">
        <v>379</v>
      </c>
      <c r="B380" s="90" t="s">
        <v>1482</v>
      </c>
      <c r="C380" s="90" t="s">
        <v>1484</v>
      </c>
      <c r="D380" s="90" t="s">
        <v>1485</v>
      </c>
      <c r="E380" s="90" t="s">
        <v>1486</v>
      </c>
      <c r="F380" s="90" t="s">
        <v>1487</v>
      </c>
      <c r="G380" s="90" t="s">
        <v>908</v>
      </c>
      <c r="H380" s="90" t="s">
        <v>627</v>
      </c>
    </row>
    <row r="381" spans="1:8">
      <c r="A381" s="90">
        <v>380</v>
      </c>
      <c r="B381" s="90" t="s">
        <v>1482</v>
      </c>
      <c r="C381" s="90" t="s">
        <v>1484</v>
      </c>
      <c r="D381" s="90" t="s">
        <v>1485</v>
      </c>
      <c r="E381" s="90" t="s">
        <v>1488</v>
      </c>
      <c r="F381" s="90" t="s">
        <v>1489</v>
      </c>
      <c r="G381" s="90" t="s">
        <v>908</v>
      </c>
      <c r="H381" s="90" t="s">
        <v>627</v>
      </c>
    </row>
    <row r="382" spans="1:8">
      <c r="A382" s="90">
        <v>381</v>
      </c>
      <c r="B382" s="90" t="s">
        <v>1482</v>
      </c>
      <c r="C382" s="90" t="s">
        <v>1484</v>
      </c>
      <c r="D382" s="90" t="s">
        <v>1485</v>
      </c>
      <c r="E382" s="90" t="s">
        <v>1490</v>
      </c>
      <c r="F382" s="90" t="s">
        <v>1491</v>
      </c>
      <c r="G382" s="90" t="s">
        <v>908</v>
      </c>
      <c r="H382" s="90" t="s">
        <v>627</v>
      </c>
    </row>
    <row r="383" spans="1:8">
      <c r="A383" s="90">
        <v>382</v>
      </c>
      <c r="B383" s="90" t="s">
        <v>1482</v>
      </c>
      <c r="C383" s="90" t="s">
        <v>1484</v>
      </c>
      <c r="D383" s="90" t="s">
        <v>1485</v>
      </c>
      <c r="E383" s="90" t="s">
        <v>1154</v>
      </c>
      <c r="F383" s="90" t="s">
        <v>1155</v>
      </c>
      <c r="G383" s="90" t="s">
        <v>1156</v>
      </c>
      <c r="H383" s="90" t="s">
        <v>242</v>
      </c>
    </row>
    <row r="384" spans="1:8">
      <c r="A384" s="90">
        <v>383</v>
      </c>
      <c r="B384" s="90" t="s">
        <v>1482</v>
      </c>
      <c r="C384" s="90" t="s">
        <v>1484</v>
      </c>
      <c r="D384" s="90" t="s">
        <v>1485</v>
      </c>
      <c r="E384" s="90" t="s">
        <v>1492</v>
      </c>
      <c r="F384" s="90" t="s">
        <v>1493</v>
      </c>
      <c r="G384" s="90" t="s">
        <v>908</v>
      </c>
      <c r="H384" s="90" t="s">
        <v>627</v>
      </c>
    </row>
    <row r="385" spans="1:8">
      <c r="A385" s="90">
        <v>384</v>
      </c>
      <c r="B385" s="90" t="s">
        <v>1482</v>
      </c>
      <c r="C385" s="90" t="s">
        <v>1484</v>
      </c>
      <c r="D385" s="90" t="s">
        <v>1485</v>
      </c>
      <c r="E385" s="90" t="s">
        <v>683</v>
      </c>
      <c r="F385" s="90" t="s">
        <v>684</v>
      </c>
      <c r="G385" s="90" t="s">
        <v>685</v>
      </c>
      <c r="H385" s="90" t="s">
        <v>627</v>
      </c>
    </row>
    <row r="386" spans="1:8">
      <c r="A386" s="90">
        <v>385</v>
      </c>
      <c r="B386" s="90" t="s">
        <v>1482</v>
      </c>
      <c r="C386" s="90" t="s">
        <v>1482</v>
      </c>
      <c r="D386" s="90" t="s">
        <v>1483</v>
      </c>
      <c r="E386" s="90" t="s">
        <v>1154</v>
      </c>
      <c r="F386" s="90" t="s">
        <v>1155</v>
      </c>
      <c r="G386" s="90" t="s">
        <v>1156</v>
      </c>
      <c r="H386" s="90" t="s">
        <v>242</v>
      </c>
    </row>
    <row r="387" spans="1:8">
      <c r="A387" s="90">
        <v>386</v>
      </c>
      <c r="B387" s="90" t="s">
        <v>1482</v>
      </c>
      <c r="C387" s="90" t="s">
        <v>1494</v>
      </c>
      <c r="D387" s="90" t="s">
        <v>1495</v>
      </c>
      <c r="E387" s="90" t="s">
        <v>1496</v>
      </c>
      <c r="F387" s="90" t="s">
        <v>1497</v>
      </c>
      <c r="G387" s="90" t="s">
        <v>908</v>
      </c>
      <c r="H387" s="90" t="s">
        <v>242</v>
      </c>
    </row>
    <row r="388" spans="1:8">
      <c r="A388" s="90">
        <v>387</v>
      </c>
      <c r="B388" s="90" t="s">
        <v>1482</v>
      </c>
      <c r="C388" s="90" t="s">
        <v>1494</v>
      </c>
      <c r="D388" s="90" t="s">
        <v>1495</v>
      </c>
      <c r="E388" s="90" t="s">
        <v>1498</v>
      </c>
      <c r="F388" s="90" t="s">
        <v>1499</v>
      </c>
      <c r="G388" s="90" t="s">
        <v>908</v>
      </c>
      <c r="H388" s="90" t="s">
        <v>1126</v>
      </c>
    </row>
    <row r="389" spans="1:8">
      <c r="A389" s="90">
        <v>388</v>
      </c>
      <c r="B389" s="90" t="s">
        <v>1482</v>
      </c>
      <c r="C389" s="90" t="s">
        <v>1494</v>
      </c>
      <c r="D389" s="90" t="s">
        <v>1495</v>
      </c>
      <c r="E389" s="90" t="s">
        <v>1154</v>
      </c>
      <c r="F389" s="90" t="s">
        <v>1155</v>
      </c>
      <c r="G389" s="90" t="s">
        <v>1156</v>
      </c>
      <c r="H389" s="90" t="s">
        <v>242</v>
      </c>
    </row>
    <row r="390" spans="1:8">
      <c r="A390" s="90">
        <v>389</v>
      </c>
      <c r="B390" s="90" t="s">
        <v>1482</v>
      </c>
      <c r="C390" s="90" t="s">
        <v>1500</v>
      </c>
      <c r="D390" s="90" t="s">
        <v>1501</v>
      </c>
      <c r="E390" s="90" t="s">
        <v>1502</v>
      </c>
      <c r="F390" s="90" t="s">
        <v>1503</v>
      </c>
      <c r="G390" s="90" t="s">
        <v>908</v>
      </c>
      <c r="H390" s="90" t="s">
        <v>627</v>
      </c>
    </row>
    <row r="391" spans="1:8">
      <c r="A391" s="90">
        <v>390</v>
      </c>
      <c r="B391" s="90" t="s">
        <v>1482</v>
      </c>
      <c r="C391" s="90" t="s">
        <v>1500</v>
      </c>
      <c r="D391" s="90" t="s">
        <v>1501</v>
      </c>
      <c r="E391" s="90" t="s">
        <v>1077</v>
      </c>
      <c r="F391" s="90" t="s">
        <v>1504</v>
      </c>
      <c r="G391" s="90" t="s">
        <v>908</v>
      </c>
      <c r="H391" s="90" t="s">
        <v>242</v>
      </c>
    </row>
    <row r="392" spans="1:8">
      <c r="A392" s="90">
        <v>391</v>
      </c>
      <c r="B392" s="90" t="s">
        <v>1482</v>
      </c>
      <c r="C392" s="90" t="s">
        <v>1500</v>
      </c>
      <c r="D392" s="90" t="s">
        <v>1501</v>
      </c>
      <c r="E392" s="90" t="s">
        <v>1154</v>
      </c>
      <c r="F392" s="90" t="s">
        <v>1155</v>
      </c>
      <c r="G392" s="90" t="s">
        <v>1156</v>
      </c>
      <c r="H392" s="90" t="s">
        <v>242</v>
      </c>
    </row>
    <row r="393" spans="1:8">
      <c r="A393" s="90">
        <v>392</v>
      </c>
      <c r="B393" s="90" t="s">
        <v>1505</v>
      </c>
      <c r="C393" s="90" t="s">
        <v>1507</v>
      </c>
      <c r="D393" s="90" t="s">
        <v>1508</v>
      </c>
      <c r="E393" s="90" t="s">
        <v>1509</v>
      </c>
      <c r="F393" s="90" t="s">
        <v>1510</v>
      </c>
      <c r="G393" s="90" t="s">
        <v>1345</v>
      </c>
      <c r="H393" s="90" t="s">
        <v>627</v>
      </c>
    </row>
    <row r="394" spans="1:8">
      <c r="A394" s="90">
        <v>393</v>
      </c>
      <c r="B394" s="90" t="s">
        <v>1505</v>
      </c>
      <c r="C394" s="90" t="s">
        <v>1511</v>
      </c>
      <c r="D394" s="90" t="s">
        <v>1512</v>
      </c>
      <c r="E394" s="90" t="s">
        <v>1513</v>
      </c>
      <c r="F394" s="90" t="s">
        <v>1514</v>
      </c>
      <c r="G394" s="90" t="s">
        <v>1345</v>
      </c>
      <c r="H394" s="90" t="s">
        <v>1126</v>
      </c>
    </row>
    <row r="395" spans="1:8">
      <c r="A395" s="90">
        <v>394</v>
      </c>
      <c r="B395" s="90" t="s">
        <v>1505</v>
      </c>
      <c r="C395" s="90" t="s">
        <v>1511</v>
      </c>
      <c r="D395" s="90" t="s">
        <v>1512</v>
      </c>
      <c r="E395" s="90" t="s">
        <v>1515</v>
      </c>
      <c r="F395" s="90" t="s">
        <v>1516</v>
      </c>
      <c r="G395" s="90" t="s">
        <v>1345</v>
      </c>
      <c r="H395" s="90" t="s">
        <v>627</v>
      </c>
    </row>
    <row r="396" spans="1:8">
      <c r="A396" s="90">
        <v>395</v>
      </c>
      <c r="B396" s="90" t="s">
        <v>1505</v>
      </c>
      <c r="C396" s="90" t="s">
        <v>1517</v>
      </c>
      <c r="D396" s="90" t="s">
        <v>1518</v>
      </c>
      <c r="E396" s="90" t="s">
        <v>1519</v>
      </c>
      <c r="F396" s="90" t="s">
        <v>1520</v>
      </c>
      <c r="G396" s="90" t="s">
        <v>1345</v>
      </c>
      <c r="H396" s="90" t="s">
        <v>1126</v>
      </c>
    </row>
    <row r="397" spans="1:8">
      <c r="A397" s="90">
        <v>396</v>
      </c>
      <c r="B397" s="90" t="s">
        <v>1505</v>
      </c>
      <c r="C397" s="90" t="s">
        <v>1521</v>
      </c>
      <c r="D397" s="90" t="s">
        <v>1522</v>
      </c>
      <c r="E397" s="90" t="s">
        <v>1523</v>
      </c>
      <c r="F397" s="90" t="s">
        <v>1524</v>
      </c>
      <c r="G397" s="90" t="s">
        <v>1525</v>
      </c>
      <c r="H397" s="90" t="s">
        <v>627</v>
      </c>
    </row>
    <row r="398" spans="1:8">
      <c r="A398" s="90">
        <v>397</v>
      </c>
      <c r="B398" s="90" t="s">
        <v>1505</v>
      </c>
      <c r="C398" s="90" t="s">
        <v>1526</v>
      </c>
      <c r="D398" s="90" t="s">
        <v>1527</v>
      </c>
      <c r="E398" s="90" t="s">
        <v>1528</v>
      </c>
      <c r="F398" s="90" t="s">
        <v>1529</v>
      </c>
      <c r="G398" s="90" t="s">
        <v>1345</v>
      </c>
      <c r="H398" s="90" t="s">
        <v>627</v>
      </c>
    </row>
    <row r="399" spans="1:8">
      <c r="A399" s="90">
        <v>398</v>
      </c>
      <c r="B399" s="90" t="s">
        <v>1505</v>
      </c>
      <c r="C399" s="90" t="s">
        <v>1526</v>
      </c>
      <c r="D399" s="90" t="s">
        <v>1527</v>
      </c>
      <c r="E399" s="90" t="s">
        <v>1530</v>
      </c>
      <c r="F399" s="90" t="s">
        <v>1531</v>
      </c>
      <c r="G399" s="90" t="s">
        <v>750</v>
      </c>
      <c r="H399" s="90" t="s">
        <v>627</v>
      </c>
    </row>
    <row r="400" spans="1:8">
      <c r="A400" s="90">
        <v>399</v>
      </c>
      <c r="B400" s="90" t="s">
        <v>1505</v>
      </c>
      <c r="C400" s="90" t="s">
        <v>1532</v>
      </c>
      <c r="D400" s="90" t="s">
        <v>1533</v>
      </c>
      <c r="E400" s="90" t="s">
        <v>1534</v>
      </c>
      <c r="F400" s="90" t="s">
        <v>1535</v>
      </c>
      <c r="G400" s="90" t="s">
        <v>1072</v>
      </c>
      <c r="H400" s="90" t="s">
        <v>627</v>
      </c>
    </row>
    <row r="401" spans="1:8">
      <c r="A401" s="90">
        <v>400</v>
      </c>
      <c r="B401" s="90" t="s">
        <v>1505</v>
      </c>
      <c r="C401" s="90" t="s">
        <v>1536</v>
      </c>
      <c r="D401" s="90" t="s">
        <v>1537</v>
      </c>
      <c r="E401" s="90" t="s">
        <v>1538</v>
      </c>
      <c r="F401" s="90" t="s">
        <v>1539</v>
      </c>
      <c r="G401" s="90" t="s">
        <v>1345</v>
      </c>
      <c r="H401" s="90" t="s">
        <v>1126</v>
      </c>
    </row>
    <row r="402" spans="1:8">
      <c r="A402" s="90">
        <v>401</v>
      </c>
      <c r="B402" s="90" t="s">
        <v>1505</v>
      </c>
      <c r="C402" s="90" t="s">
        <v>1536</v>
      </c>
      <c r="D402" s="90" t="s">
        <v>1537</v>
      </c>
      <c r="E402" s="90" t="s">
        <v>1540</v>
      </c>
      <c r="F402" s="90" t="s">
        <v>1541</v>
      </c>
      <c r="G402" s="90" t="s">
        <v>1345</v>
      </c>
      <c r="H402" s="90" t="s">
        <v>627</v>
      </c>
    </row>
    <row r="403" spans="1:8">
      <c r="A403" s="90">
        <v>402</v>
      </c>
      <c r="B403" s="90" t="s">
        <v>1505</v>
      </c>
      <c r="C403" s="90" t="s">
        <v>1536</v>
      </c>
      <c r="D403" s="90" t="s">
        <v>1537</v>
      </c>
      <c r="E403" s="90" t="s">
        <v>1542</v>
      </c>
      <c r="F403" s="90" t="s">
        <v>1543</v>
      </c>
      <c r="G403" s="90" t="s">
        <v>1345</v>
      </c>
      <c r="H403" s="90" t="s">
        <v>627</v>
      </c>
    </row>
    <row r="404" spans="1:8">
      <c r="A404" s="90">
        <v>403</v>
      </c>
      <c r="B404" s="90" t="s">
        <v>1505</v>
      </c>
      <c r="C404" s="90" t="s">
        <v>1544</v>
      </c>
      <c r="D404" s="90" t="s">
        <v>1545</v>
      </c>
      <c r="E404" s="90" t="s">
        <v>1546</v>
      </c>
      <c r="F404" s="90" t="s">
        <v>1547</v>
      </c>
      <c r="G404" s="90" t="s">
        <v>1345</v>
      </c>
      <c r="H404" s="90" t="s">
        <v>627</v>
      </c>
    </row>
    <row r="405" spans="1:8">
      <c r="A405" s="90">
        <v>404</v>
      </c>
      <c r="B405" s="90" t="s">
        <v>1505</v>
      </c>
      <c r="C405" s="90" t="s">
        <v>1548</v>
      </c>
      <c r="D405" s="90" t="s">
        <v>1549</v>
      </c>
      <c r="E405" s="90" t="s">
        <v>1550</v>
      </c>
      <c r="F405" s="90" t="s">
        <v>1551</v>
      </c>
      <c r="G405" s="90" t="s">
        <v>911</v>
      </c>
      <c r="H405" s="90" t="s">
        <v>627</v>
      </c>
    </row>
    <row r="406" spans="1:8">
      <c r="A406" s="90">
        <v>405</v>
      </c>
      <c r="B406" s="90" t="s">
        <v>1505</v>
      </c>
      <c r="C406" s="90" t="s">
        <v>1548</v>
      </c>
      <c r="D406" s="90" t="s">
        <v>1549</v>
      </c>
      <c r="E406" s="90" t="s">
        <v>1509</v>
      </c>
      <c r="F406" s="90" t="s">
        <v>1510</v>
      </c>
      <c r="G406" s="90" t="s">
        <v>1345</v>
      </c>
      <c r="H406" s="90" t="s">
        <v>627</v>
      </c>
    </row>
    <row r="407" spans="1:8">
      <c r="A407" s="90">
        <v>406</v>
      </c>
      <c r="B407" s="90" t="s">
        <v>1505</v>
      </c>
      <c r="C407" s="90" t="s">
        <v>1552</v>
      </c>
      <c r="D407" s="90" t="s">
        <v>1553</v>
      </c>
      <c r="E407" s="90" t="s">
        <v>1550</v>
      </c>
      <c r="F407" s="90" t="s">
        <v>1551</v>
      </c>
      <c r="G407" s="90" t="s">
        <v>911</v>
      </c>
      <c r="H407" s="90" t="s">
        <v>627</v>
      </c>
    </row>
    <row r="408" spans="1:8">
      <c r="A408" s="90">
        <v>407</v>
      </c>
      <c r="B408" s="90" t="s">
        <v>1505</v>
      </c>
      <c r="C408" s="90" t="s">
        <v>1554</v>
      </c>
      <c r="D408" s="90" t="s">
        <v>1555</v>
      </c>
      <c r="E408" s="90" t="s">
        <v>1556</v>
      </c>
      <c r="F408" s="90" t="s">
        <v>1557</v>
      </c>
      <c r="G408" s="90" t="s">
        <v>1345</v>
      </c>
      <c r="H408" s="90" t="s">
        <v>627</v>
      </c>
    </row>
    <row r="409" spans="1:8">
      <c r="A409" s="90">
        <v>408</v>
      </c>
      <c r="B409" s="90" t="s">
        <v>1505</v>
      </c>
      <c r="C409" s="90" t="s">
        <v>1554</v>
      </c>
      <c r="D409" s="90" t="s">
        <v>1555</v>
      </c>
      <c r="E409" s="90" t="s">
        <v>1558</v>
      </c>
      <c r="F409" s="90" t="s">
        <v>1559</v>
      </c>
      <c r="G409" s="90" t="s">
        <v>1345</v>
      </c>
      <c r="H409" s="90" t="s">
        <v>627</v>
      </c>
    </row>
    <row r="410" spans="1:8">
      <c r="A410" s="90">
        <v>409</v>
      </c>
      <c r="B410" s="90" t="s">
        <v>1505</v>
      </c>
      <c r="C410" s="90" t="s">
        <v>1560</v>
      </c>
      <c r="D410" s="90" t="s">
        <v>1561</v>
      </c>
      <c r="E410" s="90" t="s">
        <v>1562</v>
      </c>
      <c r="F410" s="90" t="s">
        <v>1563</v>
      </c>
      <c r="G410" s="90" t="s">
        <v>1345</v>
      </c>
      <c r="H410" s="90" t="s">
        <v>1126</v>
      </c>
    </row>
    <row r="411" spans="1:8">
      <c r="A411" s="90">
        <v>410</v>
      </c>
      <c r="B411" s="90" t="s">
        <v>1505</v>
      </c>
      <c r="C411" s="90" t="s">
        <v>1560</v>
      </c>
      <c r="D411" s="90" t="s">
        <v>1561</v>
      </c>
      <c r="E411" s="90" t="s">
        <v>1509</v>
      </c>
      <c r="F411" s="90" t="s">
        <v>1510</v>
      </c>
      <c r="G411" s="90" t="s">
        <v>1345</v>
      </c>
      <c r="H411" s="90" t="s">
        <v>627</v>
      </c>
    </row>
    <row r="412" spans="1:8">
      <c r="A412" s="90">
        <v>411</v>
      </c>
      <c r="B412" s="90" t="s">
        <v>1505</v>
      </c>
      <c r="C412" s="90" t="s">
        <v>1564</v>
      </c>
      <c r="D412" s="90" t="s">
        <v>1565</v>
      </c>
      <c r="E412" s="90" t="s">
        <v>1566</v>
      </c>
      <c r="F412" s="90" t="s">
        <v>1567</v>
      </c>
      <c r="G412" s="90" t="s">
        <v>1345</v>
      </c>
      <c r="H412" s="90" t="s">
        <v>1126</v>
      </c>
    </row>
    <row r="413" spans="1:8">
      <c r="A413" s="90">
        <v>412</v>
      </c>
      <c r="B413" s="90" t="s">
        <v>1505</v>
      </c>
      <c r="C413" s="90" t="s">
        <v>1564</v>
      </c>
      <c r="D413" s="90" t="s">
        <v>1565</v>
      </c>
      <c r="E413" s="90" t="s">
        <v>1509</v>
      </c>
      <c r="F413" s="90" t="s">
        <v>1510</v>
      </c>
      <c r="G413" s="90" t="s">
        <v>1345</v>
      </c>
      <c r="H413" s="90" t="s">
        <v>627</v>
      </c>
    </row>
    <row r="414" spans="1:8">
      <c r="A414" s="90">
        <v>413</v>
      </c>
      <c r="B414" s="90" t="s">
        <v>1505</v>
      </c>
      <c r="C414" s="90" t="s">
        <v>1568</v>
      </c>
      <c r="D414" s="90" t="s">
        <v>1569</v>
      </c>
      <c r="E414" s="90" t="s">
        <v>1570</v>
      </c>
      <c r="F414" s="90" t="s">
        <v>1571</v>
      </c>
      <c r="G414" s="90" t="s">
        <v>1345</v>
      </c>
      <c r="H414" s="90" t="s">
        <v>627</v>
      </c>
    </row>
    <row r="415" spans="1:8">
      <c r="A415" s="90">
        <v>414</v>
      </c>
      <c r="B415" s="90" t="s">
        <v>1505</v>
      </c>
      <c r="C415" s="90" t="s">
        <v>1568</v>
      </c>
      <c r="D415" s="90" t="s">
        <v>1569</v>
      </c>
      <c r="E415" s="90" t="s">
        <v>1509</v>
      </c>
      <c r="F415" s="90" t="s">
        <v>1510</v>
      </c>
      <c r="G415" s="90" t="s">
        <v>1345</v>
      </c>
      <c r="H415" s="90" t="s">
        <v>627</v>
      </c>
    </row>
    <row r="416" spans="1:8">
      <c r="A416" s="90">
        <v>415</v>
      </c>
      <c r="B416" s="90" t="s">
        <v>1572</v>
      </c>
      <c r="C416" s="90" t="s">
        <v>1574</v>
      </c>
      <c r="D416" s="90" t="s">
        <v>1575</v>
      </c>
      <c r="E416" s="90" t="s">
        <v>1576</v>
      </c>
      <c r="F416" s="90" t="s">
        <v>1577</v>
      </c>
      <c r="G416" s="90" t="s">
        <v>680</v>
      </c>
      <c r="H416" s="90" t="s">
        <v>627</v>
      </c>
    </row>
    <row r="417" spans="1:8">
      <c r="A417" s="90">
        <v>416</v>
      </c>
      <c r="B417" s="90" t="s">
        <v>1572</v>
      </c>
      <c r="C417" s="90" t="s">
        <v>1578</v>
      </c>
      <c r="D417" s="90" t="s">
        <v>1579</v>
      </c>
      <c r="E417" s="90" t="s">
        <v>1580</v>
      </c>
      <c r="F417" s="90" t="s">
        <v>1581</v>
      </c>
      <c r="G417" s="90" t="s">
        <v>680</v>
      </c>
      <c r="H417" s="90" t="s">
        <v>627</v>
      </c>
    </row>
    <row r="418" spans="1:8">
      <c r="A418" s="90">
        <v>417</v>
      </c>
      <c r="B418" s="90" t="s">
        <v>1572</v>
      </c>
      <c r="C418" s="90" t="s">
        <v>1578</v>
      </c>
      <c r="D418" s="90" t="s">
        <v>1579</v>
      </c>
      <c r="E418" s="90" t="s">
        <v>1582</v>
      </c>
      <c r="F418" s="90" t="s">
        <v>1583</v>
      </c>
      <c r="G418" s="90" t="s">
        <v>680</v>
      </c>
      <c r="H418" s="90" t="s">
        <v>627</v>
      </c>
    </row>
    <row r="419" spans="1:8">
      <c r="A419" s="90">
        <v>418</v>
      </c>
      <c r="B419" s="90" t="s">
        <v>1572</v>
      </c>
      <c r="C419" s="90" t="s">
        <v>1578</v>
      </c>
      <c r="D419" s="90" t="s">
        <v>1579</v>
      </c>
      <c r="E419" s="90" t="s">
        <v>1576</v>
      </c>
      <c r="F419" s="90" t="s">
        <v>1577</v>
      </c>
      <c r="G419" s="90" t="s">
        <v>680</v>
      </c>
      <c r="H419" s="90" t="s">
        <v>627</v>
      </c>
    </row>
    <row r="420" spans="1:8">
      <c r="A420" s="90">
        <v>419</v>
      </c>
      <c r="B420" s="90" t="s">
        <v>1572</v>
      </c>
      <c r="C420" s="90" t="s">
        <v>1578</v>
      </c>
      <c r="D420" s="90" t="s">
        <v>1579</v>
      </c>
      <c r="E420" s="90" t="s">
        <v>683</v>
      </c>
      <c r="F420" s="90" t="s">
        <v>684</v>
      </c>
      <c r="G420" s="90" t="s">
        <v>685</v>
      </c>
      <c r="H420" s="90" t="s">
        <v>627</v>
      </c>
    </row>
    <row r="421" spans="1:8">
      <c r="A421" s="90">
        <v>420</v>
      </c>
      <c r="B421" s="90" t="s">
        <v>1572</v>
      </c>
      <c r="C421" s="90" t="s">
        <v>1584</v>
      </c>
      <c r="D421" s="90" t="s">
        <v>1585</v>
      </c>
      <c r="E421" s="90" t="s">
        <v>1157</v>
      </c>
      <c r="F421" s="90" t="s">
        <v>1158</v>
      </c>
      <c r="G421" s="90" t="s">
        <v>1153</v>
      </c>
      <c r="H421" s="90" t="s">
        <v>627</v>
      </c>
    </row>
    <row r="422" spans="1:8">
      <c r="A422" s="90">
        <v>421</v>
      </c>
      <c r="B422" s="90" t="s">
        <v>1572</v>
      </c>
      <c r="C422" s="90" t="s">
        <v>1586</v>
      </c>
      <c r="D422" s="90" t="s">
        <v>1587</v>
      </c>
      <c r="E422" s="90" t="s">
        <v>1588</v>
      </c>
      <c r="F422" s="90" t="s">
        <v>1589</v>
      </c>
      <c r="G422" s="90" t="s">
        <v>680</v>
      </c>
      <c r="H422" s="90" t="s">
        <v>627</v>
      </c>
    </row>
    <row r="423" spans="1:8">
      <c r="A423" s="90">
        <v>422</v>
      </c>
      <c r="B423" s="90" t="s">
        <v>1572</v>
      </c>
      <c r="C423" s="90" t="s">
        <v>1590</v>
      </c>
      <c r="D423" s="90" t="s">
        <v>1591</v>
      </c>
      <c r="E423" s="90" t="s">
        <v>1157</v>
      </c>
      <c r="F423" s="90" t="s">
        <v>1158</v>
      </c>
      <c r="G423" s="90" t="s">
        <v>1153</v>
      </c>
      <c r="H423" s="90" t="s">
        <v>627</v>
      </c>
    </row>
    <row r="424" spans="1:8">
      <c r="A424" s="90">
        <v>423</v>
      </c>
      <c r="B424" s="90" t="s">
        <v>1592</v>
      </c>
      <c r="C424" s="90" t="s">
        <v>1594</v>
      </c>
      <c r="D424" s="90" t="s">
        <v>1595</v>
      </c>
      <c r="E424" s="90" t="s">
        <v>1453</v>
      </c>
      <c r="F424" s="90" t="s">
        <v>1596</v>
      </c>
      <c r="G424" s="90" t="s">
        <v>1132</v>
      </c>
      <c r="H424" s="90" t="s">
        <v>627</v>
      </c>
    </row>
    <row r="425" spans="1:8">
      <c r="A425" s="90">
        <v>424</v>
      </c>
      <c r="B425" s="90" t="s">
        <v>1592</v>
      </c>
      <c r="C425" s="90" t="s">
        <v>1597</v>
      </c>
      <c r="D425" s="90" t="s">
        <v>1598</v>
      </c>
      <c r="E425" s="90" t="s">
        <v>1453</v>
      </c>
      <c r="F425" s="90" t="s">
        <v>1596</v>
      </c>
      <c r="G425" s="90" t="s">
        <v>1132</v>
      </c>
      <c r="H425" s="90" t="s">
        <v>627</v>
      </c>
    </row>
    <row r="426" spans="1:8">
      <c r="A426" s="90">
        <v>425</v>
      </c>
      <c r="B426" s="90" t="s">
        <v>1592</v>
      </c>
      <c r="C426" s="90" t="s">
        <v>1592</v>
      </c>
      <c r="D426" s="90" t="s">
        <v>1593</v>
      </c>
      <c r="E426" s="90" t="s">
        <v>1453</v>
      </c>
      <c r="F426" s="90" t="s">
        <v>1596</v>
      </c>
      <c r="G426" s="90" t="s">
        <v>1132</v>
      </c>
      <c r="H426" s="90" t="s">
        <v>627</v>
      </c>
    </row>
    <row r="427" spans="1:8">
      <c r="A427" s="90">
        <v>426</v>
      </c>
      <c r="B427" s="90" t="s">
        <v>1592</v>
      </c>
      <c r="C427" s="90" t="s">
        <v>1599</v>
      </c>
      <c r="D427" s="90" t="s">
        <v>1600</v>
      </c>
      <c r="E427" s="90" t="s">
        <v>1453</v>
      </c>
      <c r="F427" s="90" t="s">
        <v>1596</v>
      </c>
      <c r="G427" s="90" t="s">
        <v>1132</v>
      </c>
      <c r="H427" s="90" t="s">
        <v>627</v>
      </c>
    </row>
    <row r="428" spans="1:8">
      <c r="A428" s="90">
        <v>427</v>
      </c>
      <c r="B428" s="90" t="s">
        <v>1592</v>
      </c>
      <c r="C428" s="90" t="s">
        <v>1601</v>
      </c>
      <c r="D428" s="90" t="s">
        <v>1602</v>
      </c>
      <c r="E428" s="90" t="s">
        <v>1453</v>
      </c>
      <c r="F428" s="90" t="s">
        <v>1596</v>
      </c>
      <c r="G428" s="90" t="s">
        <v>1132</v>
      </c>
      <c r="H428" s="90" t="s">
        <v>627</v>
      </c>
    </row>
    <row r="429" spans="1:8">
      <c r="A429" s="90">
        <v>428</v>
      </c>
      <c r="B429" s="90" t="s">
        <v>1592</v>
      </c>
      <c r="C429" s="90" t="s">
        <v>1603</v>
      </c>
      <c r="D429" s="90" t="s">
        <v>1604</v>
      </c>
      <c r="E429" s="90" t="s">
        <v>1453</v>
      </c>
      <c r="F429" s="90" t="s">
        <v>1596</v>
      </c>
      <c r="G429" s="90" t="s">
        <v>1132</v>
      </c>
      <c r="H429" s="90" t="s">
        <v>627</v>
      </c>
    </row>
    <row r="430" spans="1:8">
      <c r="A430" s="90">
        <v>429</v>
      </c>
      <c r="B430" s="90" t="s">
        <v>1605</v>
      </c>
      <c r="C430" s="90" t="s">
        <v>1607</v>
      </c>
      <c r="D430" s="90" t="s">
        <v>1608</v>
      </c>
      <c r="E430" s="90" t="s">
        <v>1609</v>
      </c>
      <c r="F430" s="90" t="s">
        <v>1610</v>
      </c>
      <c r="G430" s="90" t="s">
        <v>1611</v>
      </c>
      <c r="H430" s="90" t="s">
        <v>627</v>
      </c>
    </row>
    <row r="431" spans="1:8">
      <c r="A431" s="90">
        <v>430</v>
      </c>
      <c r="B431" s="90" t="s">
        <v>1605</v>
      </c>
      <c r="C431" s="90" t="s">
        <v>1612</v>
      </c>
      <c r="D431" s="90" t="s">
        <v>1613</v>
      </c>
      <c r="E431" s="90" t="s">
        <v>1614</v>
      </c>
      <c r="F431" s="90" t="s">
        <v>1615</v>
      </c>
      <c r="G431" s="90" t="s">
        <v>1611</v>
      </c>
      <c r="H431" s="90" t="s">
        <v>627</v>
      </c>
    </row>
    <row r="432" spans="1:8">
      <c r="A432" s="90">
        <v>431</v>
      </c>
      <c r="B432" s="90" t="s">
        <v>1605</v>
      </c>
      <c r="C432" s="90" t="s">
        <v>1616</v>
      </c>
      <c r="D432" s="90" t="s">
        <v>1617</v>
      </c>
      <c r="E432" s="90" t="s">
        <v>1077</v>
      </c>
      <c r="F432" s="90" t="s">
        <v>1618</v>
      </c>
      <c r="G432" s="90" t="s">
        <v>793</v>
      </c>
      <c r="H432" s="90" t="s">
        <v>627</v>
      </c>
    </row>
    <row r="433" spans="1:8">
      <c r="A433" s="90">
        <v>432</v>
      </c>
      <c r="B433" s="90" t="s">
        <v>1605</v>
      </c>
      <c r="C433" s="90" t="s">
        <v>1619</v>
      </c>
      <c r="D433" s="90" t="s">
        <v>1620</v>
      </c>
      <c r="E433" s="90" t="s">
        <v>1621</v>
      </c>
      <c r="F433" s="90" t="s">
        <v>1622</v>
      </c>
      <c r="G433" s="90" t="s">
        <v>1623</v>
      </c>
      <c r="H433" s="90" t="s">
        <v>627</v>
      </c>
    </row>
    <row r="434" spans="1:8">
      <c r="A434" s="90">
        <v>433</v>
      </c>
      <c r="B434" s="90" t="s">
        <v>1605</v>
      </c>
      <c r="C434" s="90" t="s">
        <v>1624</v>
      </c>
      <c r="D434" s="90" t="s">
        <v>1625</v>
      </c>
      <c r="E434" s="90" t="s">
        <v>1626</v>
      </c>
      <c r="F434" s="90" t="s">
        <v>1627</v>
      </c>
      <c r="G434" s="90" t="s">
        <v>793</v>
      </c>
      <c r="H434" s="90" t="s">
        <v>627</v>
      </c>
    </row>
    <row r="435" spans="1:8">
      <c r="A435" s="90">
        <v>434</v>
      </c>
      <c r="B435" s="90" t="s">
        <v>1628</v>
      </c>
      <c r="C435" s="90" t="s">
        <v>1630</v>
      </c>
      <c r="D435" s="90" t="s">
        <v>1631</v>
      </c>
      <c r="E435" s="90" t="s">
        <v>1490</v>
      </c>
      <c r="F435" s="90" t="s">
        <v>1632</v>
      </c>
      <c r="G435" s="90" t="s">
        <v>839</v>
      </c>
      <c r="H435" s="90" t="s">
        <v>627</v>
      </c>
    </row>
    <row r="436" spans="1:8">
      <c r="A436" s="90">
        <v>435</v>
      </c>
      <c r="B436" s="90" t="s">
        <v>1628</v>
      </c>
      <c r="C436" s="90" t="s">
        <v>1630</v>
      </c>
      <c r="D436" s="90" t="s">
        <v>1631</v>
      </c>
      <c r="E436" s="90" t="s">
        <v>1490</v>
      </c>
      <c r="F436" s="90" t="s">
        <v>1633</v>
      </c>
      <c r="G436" s="90" t="s">
        <v>1634</v>
      </c>
      <c r="H436" s="90" t="s">
        <v>627</v>
      </c>
    </row>
    <row r="437" spans="1:8">
      <c r="A437" s="90">
        <v>436</v>
      </c>
      <c r="B437" s="90" t="s">
        <v>1628</v>
      </c>
      <c r="C437" s="90" t="s">
        <v>1630</v>
      </c>
      <c r="D437" s="90" t="s">
        <v>1631</v>
      </c>
      <c r="E437" s="90" t="s">
        <v>1635</v>
      </c>
      <c r="F437" s="90" t="s">
        <v>1636</v>
      </c>
      <c r="G437" s="90" t="s">
        <v>1637</v>
      </c>
      <c r="H437" s="90" t="s">
        <v>627</v>
      </c>
    </row>
    <row r="438" spans="1:8">
      <c r="A438" s="90">
        <v>437</v>
      </c>
      <c r="B438" s="90" t="s">
        <v>1628</v>
      </c>
      <c r="C438" s="90" t="s">
        <v>1638</v>
      </c>
      <c r="D438" s="90" t="s">
        <v>1639</v>
      </c>
      <c r="E438" s="90" t="s">
        <v>1490</v>
      </c>
      <c r="F438" s="90" t="s">
        <v>1633</v>
      </c>
      <c r="G438" s="90" t="s">
        <v>1634</v>
      </c>
      <c r="H438" s="90" t="s">
        <v>627</v>
      </c>
    </row>
    <row r="439" spans="1:8">
      <c r="A439" s="90">
        <v>438</v>
      </c>
      <c r="B439" s="90" t="s">
        <v>1628</v>
      </c>
      <c r="C439" s="90" t="s">
        <v>1628</v>
      </c>
      <c r="D439" s="90" t="s">
        <v>1629</v>
      </c>
      <c r="E439" s="90" t="s">
        <v>1490</v>
      </c>
      <c r="F439" s="90" t="s">
        <v>1633</v>
      </c>
      <c r="G439" s="90" t="s">
        <v>1634</v>
      </c>
      <c r="H439" s="90" t="s">
        <v>627</v>
      </c>
    </row>
    <row r="440" spans="1:8">
      <c r="A440" s="90">
        <v>439</v>
      </c>
      <c r="B440" s="90" t="s">
        <v>1628</v>
      </c>
      <c r="C440" s="90" t="s">
        <v>1640</v>
      </c>
      <c r="D440" s="90" t="s">
        <v>1641</v>
      </c>
      <c r="E440" s="90" t="s">
        <v>1490</v>
      </c>
      <c r="F440" s="90" t="s">
        <v>1633</v>
      </c>
      <c r="G440" s="90" t="s">
        <v>1634</v>
      </c>
      <c r="H440" s="90" t="s">
        <v>627</v>
      </c>
    </row>
    <row r="441" spans="1:8">
      <c r="A441" s="90">
        <v>440</v>
      </c>
      <c r="B441" s="90" t="s">
        <v>1628</v>
      </c>
      <c r="C441" s="90" t="s">
        <v>1642</v>
      </c>
      <c r="D441" s="90" t="s">
        <v>1643</v>
      </c>
      <c r="E441" s="90" t="s">
        <v>1490</v>
      </c>
      <c r="F441" s="90" t="s">
        <v>1633</v>
      </c>
      <c r="G441" s="90" t="s">
        <v>1634</v>
      </c>
      <c r="H441" s="90" t="s">
        <v>627</v>
      </c>
    </row>
    <row r="442" spans="1:8">
      <c r="A442" s="90">
        <v>441</v>
      </c>
      <c r="B442" s="90" t="s">
        <v>1644</v>
      </c>
      <c r="C442" s="90" t="s">
        <v>1646</v>
      </c>
      <c r="D442" s="90" t="s">
        <v>1647</v>
      </c>
      <c r="E442" s="90" t="s">
        <v>1648</v>
      </c>
      <c r="F442" s="90" t="s">
        <v>1649</v>
      </c>
      <c r="G442" s="90" t="s">
        <v>1345</v>
      </c>
      <c r="H442" s="90" t="s">
        <v>627</v>
      </c>
    </row>
    <row r="443" spans="1:8">
      <c r="A443" s="90">
        <v>442</v>
      </c>
      <c r="B443" s="90" t="s">
        <v>1644</v>
      </c>
      <c r="C443" s="90" t="s">
        <v>1646</v>
      </c>
      <c r="D443" s="90" t="s">
        <v>1647</v>
      </c>
      <c r="E443" s="90" t="s">
        <v>1650</v>
      </c>
      <c r="F443" s="90" t="s">
        <v>1651</v>
      </c>
      <c r="G443" s="90" t="s">
        <v>911</v>
      </c>
      <c r="H443" s="90" t="s">
        <v>330</v>
      </c>
    </row>
    <row r="444" spans="1:8">
      <c r="A444" s="90">
        <v>443</v>
      </c>
      <c r="B444" s="90" t="s">
        <v>1644</v>
      </c>
      <c r="C444" s="90" t="s">
        <v>1652</v>
      </c>
      <c r="D444" s="90" t="s">
        <v>1653</v>
      </c>
      <c r="E444" s="90" t="s">
        <v>1654</v>
      </c>
      <c r="F444" s="90" t="s">
        <v>1655</v>
      </c>
      <c r="G444" s="90" t="s">
        <v>1345</v>
      </c>
      <c r="H444" s="90" t="s">
        <v>627</v>
      </c>
    </row>
    <row r="445" spans="1:8">
      <c r="A445" s="90">
        <v>444</v>
      </c>
      <c r="B445" s="90" t="s">
        <v>1644</v>
      </c>
      <c r="C445" s="90" t="s">
        <v>1652</v>
      </c>
      <c r="D445" s="90" t="s">
        <v>1653</v>
      </c>
      <c r="E445" s="90" t="s">
        <v>1650</v>
      </c>
      <c r="F445" s="90" t="s">
        <v>1651</v>
      </c>
      <c r="G445" s="90" t="s">
        <v>911</v>
      </c>
      <c r="H445" s="90" t="s">
        <v>330</v>
      </c>
    </row>
    <row r="446" spans="1:8">
      <c r="A446" s="90">
        <v>445</v>
      </c>
      <c r="B446" s="90" t="s">
        <v>1644</v>
      </c>
      <c r="C446" s="90" t="s">
        <v>1656</v>
      </c>
      <c r="D446" s="90" t="s">
        <v>1657</v>
      </c>
      <c r="E446" s="90" t="s">
        <v>1650</v>
      </c>
      <c r="F446" s="90" t="s">
        <v>1651</v>
      </c>
      <c r="G446" s="90" t="s">
        <v>911</v>
      </c>
      <c r="H446" s="90" t="s">
        <v>330</v>
      </c>
    </row>
    <row r="447" spans="1:8">
      <c r="A447" s="90">
        <v>446</v>
      </c>
      <c r="B447" s="90" t="s">
        <v>1644</v>
      </c>
      <c r="C447" s="90" t="s">
        <v>1644</v>
      </c>
      <c r="D447" s="90" t="s">
        <v>1645</v>
      </c>
      <c r="E447" s="90" t="s">
        <v>1650</v>
      </c>
      <c r="F447" s="90" t="s">
        <v>1651</v>
      </c>
      <c r="G447" s="90" t="s">
        <v>911</v>
      </c>
      <c r="H447" s="90" t="s">
        <v>330</v>
      </c>
    </row>
    <row r="448" spans="1:8">
      <c r="A448" s="90">
        <v>447</v>
      </c>
      <c r="B448" s="90" t="s">
        <v>1644</v>
      </c>
      <c r="C448" s="90" t="s">
        <v>1658</v>
      </c>
      <c r="D448" s="90" t="s">
        <v>1659</v>
      </c>
      <c r="E448" s="90" t="s">
        <v>1654</v>
      </c>
      <c r="F448" s="90" t="s">
        <v>1655</v>
      </c>
      <c r="G448" s="90" t="s">
        <v>1345</v>
      </c>
      <c r="H448" s="90" t="s">
        <v>627</v>
      </c>
    </row>
    <row r="449" spans="1:8">
      <c r="A449" s="90">
        <v>448</v>
      </c>
      <c r="B449" s="90" t="s">
        <v>1644</v>
      </c>
      <c r="C449" s="90" t="s">
        <v>1658</v>
      </c>
      <c r="D449" s="90" t="s">
        <v>1659</v>
      </c>
      <c r="E449" s="90" t="s">
        <v>762</v>
      </c>
      <c r="F449" s="90" t="s">
        <v>763</v>
      </c>
      <c r="G449" s="90" t="s">
        <v>764</v>
      </c>
      <c r="H449" s="90" t="s">
        <v>627</v>
      </c>
    </row>
    <row r="450" spans="1:8">
      <c r="A450" s="90">
        <v>449</v>
      </c>
      <c r="B450" s="90" t="s">
        <v>1644</v>
      </c>
      <c r="C450" s="90" t="s">
        <v>1658</v>
      </c>
      <c r="D450" s="90" t="s">
        <v>1659</v>
      </c>
      <c r="E450" s="90" t="s">
        <v>1650</v>
      </c>
      <c r="F450" s="90" t="s">
        <v>1651</v>
      </c>
      <c r="G450" s="90" t="s">
        <v>911</v>
      </c>
      <c r="H450" s="90" t="s">
        <v>330</v>
      </c>
    </row>
    <row r="451" spans="1:8">
      <c r="A451" s="90">
        <v>450</v>
      </c>
      <c r="B451" s="90" t="s">
        <v>1644</v>
      </c>
      <c r="C451" s="90" t="s">
        <v>1660</v>
      </c>
      <c r="D451" s="90" t="s">
        <v>1661</v>
      </c>
      <c r="E451" s="90" t="s">
        <v>1650</v>
      </c>
      <c r="F451" s="90" t="s">
        <v>1651</v>
      </c>
      <c r="G451" s="90" t="s">
        <v>911</v>
      </c>
      <c r="H451" s="90" t="s">
        <v>330</v>
      </c>
    </row>
    <row r="452" spans="1:8">
      <c r="A452" s="90">
        <v>451</v>
      </c>
      <c r="B452" s="90" t="s">
        <v>1644</v>
      </c>
      <c r="C452" s="90" t="s">
        <v>1662</v>
      </c>
      <c r="D452" s="90" t="s">
        <v>1663</v>
      </c>
      <c r="E452" s="90" t="s">
        <v>1650</v>
      </c>
      <c r="F452" s="90" t="s">
        <v>1651</v>
      </c>
      <c r="G452" s="90" t="s">
        <v>911</v>
      </c>
      <c r="H452" s="90" t="s">
        <v>330</v>
      </c>
    </row>
    <row r="453" spans="1:8">
      <c r="A453" s="90">
        <v>452</v>
      </c>
      <c r="B453" s="90" t="s">
        <v>1664</v>
      </c>
      <c r="C453" s="90" t="s">
        <v>1666</v>
      </c>
      <c r="D453" s="90" t="s">
        <v>1667</v>
      </c>
      <c r="E453" s="90" t="s">
        <v>1668</v>
      </c>
      <c r="F453" s="90" t="s">
        <v>1669</v>
      </c>
      <c r="G453" s="90" t="s">
        <v>1116</v>
      </c>
      <c r="H453" s="90" t="s">
        <v>627</v>
      </c>
    </row>
    <row r="454" spans="1:8">
      <c r="A454" s="90">
        <v>453</v>
      </c>
      <c r="B454" s="90" t="s">
        <v>1664</v>
      </c>
      <c r="C454" s="90" t="s">
        <v>1666</v>
      </c>
      <c r="D454" s="90" t="s">
        <v>1667</v>
      </c>
      <c r="E454" s="90" t="s">
        <v>1670</v>
      </c>
      <c r="F454" s="90" t="s">
        <v>1671</v>
      </c>
      <c r="G454" s="90" t="s">
        <v>1116</v>
      </c>
      <c r="H454" s="90" t="s">
        <v>627</v>
      </c>
    </row>
    <row r="455" spans="1:8">
      <c r="A455" s="90">
        <v>454</v>
      </c>
      <c r="B455" s="90" t="s">
        <v>1664</v>
      </c>
      <c r="C455" s="90" t="s">
        <v>1666</v>
      </c>
      <c r="D455" s="90" t="s">
        <v>1667</v>
      </c>
      <c r="E455" s="90" t="s">
        <v>1490</v>
      </c>
      <c r="F455" s="90" t="s">
        <v>1672</v>
      </c>
      <c r="G455" s="90" t="s">
        <v>1116</v>
      </c>
      <c r="H455" s="90" t="s">
        <v>242</v>
      </c>
    </row>
    <row r="456" spans="1:8">
      <c r="A456" s="90">
        <v>455</v>
      </c>
      <c r="B456" s="90" t="s">
        <v>1673</v>
      </c>
      <c r="C456" s="90" t="s">
        <v>1673</v>
      </c>
      <c r="D456" s="90" t="s">
        <v>1674</v>
      </c>
      <c r="E456" s="90" t="s">
        <v>1675</v>
      </c>
      <c r="F456" s="90" t="s">
        <v>1676</v>
      </c>
      <c r="G456" s="90" t="s">
        <v>974</v>
      </c>
      <c r="H456" s="90" t="s">
        <v>627</v>
      </c>
    </row>
    <row r="457" spans="1:8">
      <c r="A457" s="90">
        <v>456</v>
      </c>
      <c r="B457" s="90" t="s">
        <v>1677</v>
      </c>
      <c r="C457" s="90" t="s">
        <v>1679</v>
      </c>
      <c r="D457" s="90" t="s">
        <v>1680</v>
      </c>
      <c r="E457" s="90" t="s">
        <v>1681</v>
      </c>
      <c r="F457" s="90" t="s">
        <v>1682</v>
      </c>
      <c r="G457" s="90" t="s">
        <v>1132</v>
      </c>
      <c r="H457" s="90" t="s">
        <v>627</v>
      </c>
    </row>
    <row r="458" spans="1:8">
      <c r="A458" s="90">
        <v>457</v>
      </c>
      <c r="B458" s="90" t="s">
        <v>1677</v>
      </c>
      <c r="C458" s="90" t="s">
        <v>1679</v>
      </c>
      <c r="D458" s="90" t="s">
        <v>1680</v>
      </c>
      <c r="E458" s="90" t="s">
        <v>1683</v>
      </c>
      <c r="F458" s="90" t="s">
        <v>1684</v>
      </c>
      <c r="G458" s="90" t="s">
        <v>1132</v>
      </c>
      <c r="H458" s="90" t="s">
        <v>627</v>
      </c>
    </row>
    <row r="459" spans="1:8">
      <c r="A459" s="90">
        <v>458</v>
      </c>
      <c r="B459" s="90" t="s">
        <v>1677</v>
      </c>
      <c r="C459" s="90" t="s">
        <v>1679</v>
      </c>
      <c r="D459" s="90" t="s">
        <v>1680</v>
      </c>
      <c r="E459" s="90" t="s">
        <v>1685</v>
      </c>
      <c r="F459" s="90" t="s">
        <v>1686</v>
      </c>
      <c r="G459" s="90" t="s">
        <v>1132</v>
      </c>
      <c r="H459" s="90" t="s">
        <v>627</v>
      </c>
    </row>
    <row r="460" spans="1:8">
      <c r="A460" s="90">
        <v>459</v>
      </c>
      <c r="B460" s="90" t="s">
        <v>1677</v>
      </c>
      <c r="C460" s="90" t="s">
        <v>1679</v>
      </c>
      <c r="D460" s="90" t="s">
        <v>1680</v>
      </c>
      <c r="E460" s="90" t="s">
        <v>1687</v>
      </c>
      <c r="F460" s="90" t="s">
        <v>1688</v>
      </c>
      <c r="G460" s="90" t="s">
        <v>1132</v>
      </c>
      <c r="H460" s="90" t="s">
        <v>242</v>
      </c>
    </row>
    <row r="461" spans="1:8">
      <c r="A461" s="90">
        <v>460</v>
      </c>
      <c r="B461" s="90" t="s">
        <v>1677</v>
      </c>
      <c r="C461" s="90" t="s">
        <v>1689</v>
      </c>
      <c r="D461" s="90" t="s">
        <v>1690</v>
      </c>
      <c r="E461" s="90" t="s">
        <v>1681</v>
      </c>
      <c r="F461" s="90" t="s">
        <v>1682</v>
      </c>
      <c r="G461" s="90" t="s">
        <v>1132</v>
      </c>
      <c r="H461" s="90" t="s">
        <v>627</v>
      </c>
    </row>
    <row r="462" spans="1:8">
      <c r="A462" s="90">
        <v>461</v>
      </c>
      <c r="B462" s="90" t="s">
        <v>1677</v>
      </c>
      <c r="C462" s="90" t="s">
        <v>1689</v>
      </c>
      <c r="D462" s="90" t="s">
        <v>1690</v>
      </c>
      <c r="E462" s="90" t="s">
        <v>1685</v>
      </c>
      <c r="F462" s="90" t="s">
        <v>1686</v>
      </c>
      <c r="G462" s="90" t="s">
        <v>1132</v>
      </c>
      <c r="H462" s="90" t="s">
        <v>627</v>
      </c>
    </row>
    <row r="463" spans="1:8">
      <c r="A463" s="90">
        <v>462</v>
      </c>
      <c r="B463" s="90" t="s">
        <v>1677</v>
      </c>
      <c r="C463" s="90" t="s">
        <v>1689</v>
      </c>
      <c r="D463" s="90" t="s">
        <v>1690</v>
      </c>
      <c r="E463" s="90" t="s">
        <v>1687</v>
      </c>
      <c r="F463" s="90" t="s">
        <v>1688</v>
      </c>
      <c r="G463" s="90" t="s">
        <v>1132</v>
      </c>
      <c r="H463" s="90" t="s">
        <v>242</v>
      </c>
    </row>
    <row r="464" spans="1:8">
      <c r="A464" s="90">
        <v>463</v>
      </c>
      <c r="B464" s="90" t="s">
        <v>1677</v>
      </c>
      <c r="C464" s="90" t="s">
        <v>1689</v>
      </c>
      <c r="D464" s="90" t="s">
        <v>1690</v>
      </c>
      <c r="E464" s="90" t="s">
        <v>1691</v>
      </c>
      <c r="F464" s="90" t="s">
        <v>1692</v>
      </c>
      <c r="G464" s="90" t="s">
        <v>805</v>
      </c>
      <c r="H464" s="90" t="s">
        <v>627</v>
      </c>
    </row>
    <row r="465" spans="1:8">
      <c r="A465" s="90">
        <v>464</v>
      </c>
      <c r="B465" s="90" t="s">
        <v>1677</v>
      </c>
      <c r="C465" s="90" t="s">
        <v>1693</v>
      </c>
      <c r="D465" s="90" t="s">
        <v>1694</v>
      </c>
      <c r="E465" s="90" t="s">
        <v>1695</v>
      </c>
      <c r="F465" s="90" t="s">
        <v>1696</v>
      </c>
      <c r="G465" s="90" t="s">
        <v>734</v>
      </c>
      <c r="H465" s="90" t="s">
        <v>627</v>
      </c>
    </row>
    <row r="466" spans="1:8">
      <c r="A466" s="90">
        <v>465</v>
      </c>
      <c r="B466" s="90" t="s">
        <v>1677</v>
      </c>
      <c r="C466" s="90" t="s">
        <v>1693</v>
      </c>
      <c r="D466" s="90" t="s">
        <v>1694</v>
      </c>
      <c r="E466" s="90" t="s">
        <v>1697</v>
      </c>
      <c r="F466" s="90" t="s">
        <v>1698</v>
      </c>
      <c r="G466" s="90" t="s">
        <v>1132</v>
      </c>
      <c r="H466" s="90" t="s">
        <v>242</v>
      </c>
    </row>
    <row r="467" spans="1:8">
      <c r="A467" s="90">
        <v>466</v>
      </c>
      <c r="B467" s="90" t="s">
        <v>1677</v>
      </c>
      <c r="C467" s="90" t="s">
        <v>1693</v>
      </c>
      <c r="D467" s="90" t="s">
        <v>1694</v>
      </c>
      <c r="E467" s="90" t="s">
        <v>1681</v>
      </c>
      <c r="F467" s="90" t="s">
        <v>1682</v>
      </c>
      <c r="G467" s="90" t="s">
        <v>1132</v>
      </c>
      <c r="H467" s="90" t="s">
        <v>627</v>
      </c>
    </row>
    <row r="468" spans="1:8">
      <c r="A468" s="90">
        <v>467</v>
      </c>
      <c r="B468" s="90" t="s">
        <v>1677</v>
      </c>
      <c r="C468" s="90" t="s">
        <v>1693</v>
      </c>
      <c r="D468" s="90" t="s">
        <v>1694</v>
      </c>
      <c r="E468" s="90" t="s">
        <v>1685</v>
      </c>
      <c r="F468" s="90" t="s">
        <v>1686</v>
      </c>
      <c r="G468" s="90" t="s">
        <v>1132</v>
      </c>
      <c r="H468" s="90" t="s">
        <v>627</v>
      </c>
    </row>
    <row r="469" spans="1:8">
      <c r="A469" s="90">
        <v>468</v>
      </c>
      <c r="B469" s="90" t="s">
        <v>1677</v>
      </c>
      <c r="C469" s="90" t="s">
        <v>1693</v>
      </c>
      <c r="D469" s="90" t="s">
        <v>1694</v>
      </c>
      <c r="E469" s="90" t="s">
        <v>1687</v>
      </c>
      <c r="F469" s="90" t="s">
        <v>1688</v>
      </c>
      <c r="G469" s="90" t="s">
        <v>1132</v>
      </c>
      <c r="H469" s="90" t="s">
        <v>242</v>
      </c>
    </row>
    <row r="470" spans="1:8">
      <c r="A470" s="90">
        <v>469</v>
      </c>
      <c r="B470" s="90" t="s">
        <v>1677</v>
      </c>
      <c r="C470" s="90" t="s">
        <v>1693</v>
      </c>
      <c r="D470" s="90" t="s">
        <v>1694</v>
      </c>
      <c r="E470" s="90" t="s">
        <v>1699</v>
      </c>
      <c r="F470" s="90" t="s">
        <v>1700</v>
      </c>
      <c r="G470" s="90" t="s">
        <v>1132</v>
      </c>
      <c r="H470" s="90" t="s">
        <v>627</v>
      </c>
    </row>
    <row r="471" spans="1:8">
      <c r="A471" s="90">
        <v>470</v>
      </c>
      <c r="B471" s="90" t="s">
        <v>1677</v>
      </c>
      <c r="C471" s="90" t="s">
        <v>1701</v>
      </c>
      <c r="D471" s="90" t="s">
        <v>1702</v>
      </c>
      <c r="E471" s="90" t="s">
        <v>1130</v>
      </c>
      <c r="F471" s="90" t="s">
        <v>1131</v>
      </c>
      <c r="G471" s="90" t="s">
        <v>1132</v>
      </c>
      <c r="H471" s="90" t="s">
        <v>242</v>
      </c>
    </row>
    <row r="472" spans="1:8">
      <c r="A472" s="90">
        <v>471</v>
      </c>
      <c r="B472" s="90" t="s">
        <v>1677</v>
      </c>
      <c r="C472" s="90" t="s">
        <v>1701</v>
      </c>
      <c r="D472" s="90" t="s">
        <v>1702</v>
      </c>
      <c r="E472" s="90" t="s">
        <v>1703</v>
      </c>
      <c r="F472" s="90" t="s">
        <v>1704</v>
      </c>
      <c r="G472" s="90" t="s">
        <v>1705</v>
      </c>
      <c r="H472" s="90" t="s">
        <v>627</v>
      </c>
    </row>
    <row r="473" spans="1:8">
      <c r="A473" s="90">
        <v>472</v>
      </c>
      <c r="B473" s="90" t="s">
        <v>1677</v>
      </c>
      <c r="C473" s="90" t="s">
        <v>1701</v>
      </c>
      <c r="D473" s="90" t="s">
        <v>1702</v>
      </c>
      <c r="E473" s="90" t="s">
        <v>1681</v>
      </c>
      <c r="F473" s="90" t="s">
        <v>1682</v>
      </c>
      <c r="G473" s="90" t="s">
        <v>1132</v>
      </c>
      <c r="H473" s="90" t="s">
        <v>627</v>
      </c>
    </row>
    <row r="474" spans="1:8">
      <c r="A474" s="90">
        <v>473</v>
      </c>
      <c r="B474" s="90" t="s">
        <v>1677</v>
      </c>
      <c r="C474" s="90" t="s">
        <v>1701</v>
      </c>
      <c r="D474" s="90" t="s">
        <v>1702</v>
      </c>
      <c r="E474" s="90" t="s">
        <v>1706</v>
      </c>
      <c r="F474" s="90" t="s">
        <v>1707</v>
      </c>
      <c r="G474" s="90" t="s">
        <v>757</v>
      </c>
      <c r="H474" s="90" t="s">
        <v>242</v>
      </c>
    </row>
    <row r="475" spans="1:8">
      <c r="A475" s="90">
        <v>474</v>
      </c>
      <c r="B475" s="90" t="s">
        <v>1677</v>
      </c>
      <c r="C475" s="90" t="s">
        <v>1701</v>
      </c>
      <c r="D475" s="90" t="s">
        <v>1702</v>
      </c>
      <c r="E475" s="90" t="s">
        <v>1708</v>
      </c>
      <c r="F475" s="90" t="s">
        <v>1709</v>
      </c>
      <c r="G475" s="90" t="s">
        <v>1132</v>
      </c>
      <c r="H475" s="90" t="s">
        <v>627</v>
      </c>
    </row>
    <row r="476" spans="1:8">
      <c r="A476" s="90">
        <v>475</v>
      </c>
      <c r="B476" s="90" t="s">
        <v>1677</v>
      </c>
      <c r="C476" s="90" t="s">
        <v>1701</v>
      </c>
      <c r="D476" s="90" t="s">
        <v>1702</v>
      </c>
      <c r="E476" s="90" t="s">
        <v>1685</v>
      </c>
      <c r="F476" s="90" t="s">
        <v>1686</v>
      </c>
      <c r="G476" s="90" t="s">
        <v>1132</v>
      </c>
      <c r="H476" s="90" t="s">
        <v>627</v>
      </c>
    </row>
    <row r="477" spans="1:8">
      <c r="A477" s="90">
        <v>476</v>
      </c>
      <c r="B477" s="90" t="s">
        <v>1677</v>
      </c>
      <c r="C477" s="90" t="s">
        <v>1701</v>
      </c>
      <c r="D477" s="90" t="s">
        <v>1702</v>
      </c>
      <c r="E477" s="90" t="s">
        <v>1710</v>
      </c>
      <c r="F477" s="90" t="s">
        <v>1711</v>
      </c>
      <c r="G477" s="90" t="s">
        <v>1712</v>
      </c>
      <c r="H477" s="90" t="s">
        <v>627</v>
      </c>
    </row>
    <row r="478" spans="1:8">
      <c r="A478" s="90">
        <v>477</v>
      </c>
      <c r="B478" s="90" t="s">
        <v>1677</v>
      </c>
      <c r="C478" s="90" t="s">
        <v>1701</v>
      </c>
      <c r="D478" s="90" t="s">
        <v>1702</v>
      </c>
      <c r="E478" s="90" t="s">
        <v>1687</v>
      </c>
      <c r="F478" s="90" t="s">
        <v>1688</v>
      </c>
      <c r="G478" s="90" t="s">
        <v>1132</v>
      </c>
      <c r="H478" s="90" t="s">
        <v>242</v>
      </c>
    </row>
    <row r="479" spans="1:8">
      <c r="A479" s="90">
        <v>478</v>
      </c>
      <c r="B479" s="90" t="s">
        <v>1677</v>
      </c>
      <c r="C479" s="90" t="s">
        <v>1701</v>
      </c>
      <c r="D479" s="90" t="s">
        <v>1702</v>
      </c>
      <c r="E479" s="90" t="s">
        <v>683</v>
      </c>
      <c r="F479" s="90" t="s">
        <v>684</v>
      </c>
      <c r="G479" s="90" t="s">
        <v>685</v>
      </c>
      <c r="H479" s="90" t="s">
        <v>627</v>
      </c>
    </row>
    <row r="480" spans="1:8">
      <c r="A480" s="90">
        <v>479</v>
      </c>
      <c r="B480" s="90" t="s">
        <v>1677</v>
      </c>
      <c r="C480" s="90" t="s">
        <v>1713</v>
      </c>
      <c r="D480" s="90" t="s">
        <v>1714</v>
      </c>
      <c r="E480" s="90" t="s">
        <v>1715</v>
      </c>
      <c r="F480" s="90" t="s">
        <v>1716</v>
      </c>
      <c r="G480" s="90" t="s">
        <v>1132</v>
      </c>
      <c r="H480" s="90" t="s">
        <v>735</v>
      </c>
    </row>
    <row r="481" spans="1:8">
      <c r="A481" s="90">
        <v>480</v>
      </c>
      <c r="B481" s="90" t="s">
        <v>1677</v>
      </c>
      <c r="C481" s="90" t="s">
        <v>1713</v>
      </c>
      <c r="D481" s="90" t="s">
        <v>1714</v>
      </c>
      <c r="E481" s="90" t="s">
        <v>1681</v>
      </c>
      <c r="F481" s="90" t="s">
        <v>1682</v>
      </c>
      <c r="G481" s="90" t="s">
        <v>1132</v>
      </c>
      <c r="H481" s="90" t="s">
        <v>627</v>
      </c>
    </row>
    <row r="482" spans="1:8">
      <c r="A482" s="90">
        <v>481</v>
      </c>
      <c r="B482" s="90" t="s">
        <v>1677</v>
      </c>
      <c r="C482" s="90" t="s">
        <v>1713</v>
      </c>
      <c r="D482" s="90" t="s">
        <v>1714</v>
      </c>
      <c r="E482" s="90" t="s">
        <v>1717</v>
      </c>
      <c r="F482" s="90" t="s">
        <v>1718</v>
      </c>
      <c r="G482" s="90" t="s">
        <v>1132</v>
      </c>
      <c r="H482" s="90" t="s">
        <v>627</v>
      </c>
    </row>
    <row r="483" spans="1:8">
      <c r="A483" s="90">
        <v>482</v>
      </c>
      <c r="B483" s="90" t="s">
        <v>1677</v>
      </c>
      <c r="C483" s="90" t="s">
        <v>1713</v>
      </c>
      <c r="D483" s="90" t="s">
        <v>1714</v>
      </c>
      <c r="E483" s="90" t="s">
        <v>1685</v>
      </c>
      <c r="F483" s="90" t="s">
        <v>1686</v>
      </c>
      <c r="G483" s="90" t="s">
        <v>1132</v>
      </c>
      <c r="H483" s="90" t="s">
        <v>627</v>
      </c>
    </row>
    <row r="484" spans="1:8">
      <c r="A484" s="90">
        <v>483</v>
      </c>
      <c r="B484" s="90" t="s">
        <v>1677</v>
      </c>
      <c r="C484" s="90" t="s">
        <v>1713</v>
      </c>
      <c r="D484" s="90" t="s">
        <v>1714</v>
      </c>
      <c r="E484" s="90" t="s">
        <v>1687</v>
      </c>
      <c r="F484" s="90" t="s">
        <v>1688</v>
      </c>
      <c r="G484" s="90" t="s">
        <v>1132</v>
      </c>
      <c r="H484" s="90" t="s">
        <v>242</v>
      </c>
    </row>
    <row r="485" spans="1:8">
      <c r="A485" s="90">
        <v>484</v>
      </c>
      <c r="B485" s="90" t="s">
        <v>1677</v>
      </c>
      <c r="C485" s="90" t="s">
        <v>1719</v>
      </c>
      <c r="D485" s="90" t="s">
        <v>1720</v>
      </c>
      <c r="E485" s="90" t="s">
        <v>1681</v>
      </c>
      <c r="F485" s="90" t="s">
        <v>1682</v>
      </c>
      <c r="G485" s="90" t="s">
        <v>1132</v>
      </c>
      <c r="H485" s="90" t="s">
        <v>627</v>
      </c>
    </row>
    <row r="486" spans="1:8">
      <c r="A486" s="90">
        <v>485</v>
      </c>
      <c r="B486" s="90" t="s">
        <v>1677</v>
      </c>
      <c r="C486" s="90" t="s">
        <v>1719</v>
      </c>
      <c r="D486" s="90" t="s">
        <v>1720</v>
      </c>
      <c r="E486" s="90" t="s">
        <v>1721</v>
      </c>
      <c r="F486" s="90" t="s">
        <v>1722</v>
      </c>
      <c r="G486" s="90" t="s">
        <v>1132</v>
      </c>
      <c r="H486" s="90" t="s">
        <v>627</v>
      </c>
    </row>
    <row r="487" spans="1:8">
      <c r="A487" s="90">
        <v>486</v>
      </c>
      <c r="B487" s="90" t="s">
        <v>1677</v>
      </c>
      <c r="C487" s="90" t="s">
        <v>1719</v>
      </c>
      <c r="D487" s="90" t="s">
        <v>1720</v>
      </c>
      <c r="E487" s="90" t="s">
        <v>1685</v>
      </c>
      <c r="F487" s="90" t="s">
        <v>1686</v>
      </c>
      <c r="G487" s="90" t="s">
        <v>1132</v>
      </c>
      <c r="H487" s="90" t="s">
        <v>627</v>
      </c>
    </row>
    <row r="488" spans="1:8">
      <c r="A488" s="90">
        <v>487</v>
      </c>
      <c r="B488" s="90" t="s">
        <v>1677</v>
      </c>
      <c r="C488" s="90" t="s">
        <v>1719</v>
      </c>
      <c r="D488" s="90" t="s">
        <v>1720</v>
      </c>
      <c r="E488" s="90" t="s">
        <v>1687</v>
      </c>
      <c r="F488" s="90" t="s">
        <v>1688</v>
      </c>
      <c r="G488" s="90" t="s">
        <v>1132</v>
      </c>
      <c r="H488" s="90" t="s">
        <v>242</v>
      </c>
    </row>
    <row r="489" spans="1:8">
      <c r="A489" s="90">
        <v>488</v>
      </c>
      <c r="B489" s="90" t="s">
        <v>1677</v>
      </c>
      <c r="C489" s="90" t="s">
        <v>1723</v>
      </c>
      <c r="D489" s="90" t="s">
        <v>1724</v>
      </c>
      <c r="E489" s="90" t="s">
        <v>1725</v>
      </c>
      <c r="F489" s="90" t="s">
        <v>1726</v>
      </c>
      <c r="G489" s="90" t="s">
        <v>1132</v>
      </c>
      <c r="H489" s="90" t="s">
        <v>627</v>
      </c>
    </row>
    <row r="490" spans="1:8">
      <c r="A490" s="90">
        <v>489</v>
      </c>
      <c r="B490" s="90" t="s">
        <v>1677</v>
      </c>
      <c r="C490" s="90" t="s">
        <v>1723</v>
      </c>
      <c r="D490" s="90" t="s">
        <v>1724</v>
      </c>
      <c r="E490" s="90" t="s">
        <v>1681</v>
      </c>
      <c r="F490" s="90" t="s">
        <v>1682</v>
      </c>
      <c r="G490" s="90" t="s">
        <v>1132</v>
      </c>
      <c r="H490" s="90" t="s">
        <v>627</v>
      </c>
    </row>
    <row r="491" spans="1:8">
      <c r="A491" s="90">
        <v>490</v>
      </c>
      <c r="B491" s="90" t="s">
        <v>1677</v>
      </c>
      <c r="C491" s="90" t="s">
        <v>1723</v>
      </c>
      <c r="D491" s="90" t="s">
        <v>1724</v>
      </c>
      <c r="E491" s="90" t="s">
        <v>1685</v>
      </c>
      <c r="F491" s="90" t="s">
        <v>1686</v>
      </c>
      <c r="G491" s="90" t="s">
        <v>1132</v>
      </c>
      <c r="H491" s="90" t="s">
        <v>627</v>
      </c>
    </row>
    <row r="492" spans="1:8">
      <c r="A492" s="90">
        <v>491</v>
      </c>
      <c r="B492" s="90" t="s">
        <v>1677</v>
      </c>
      <c r="C492" s="90" t="s">
        <v>1723</v>
      </c>
      <c r="D492" s="90" t="s">
        <v>1724</v>
      </c>
      <c r="E492" s="90" t="s">
        <v>1687</v>
      </c>
      <c r="F492" s="90" t="s">
        <v>1688</v>
      </c>
      <c r="G492" s="90" t="s">
        <v>1132</v>
      </c>
      <c r="H492" s="90" t="s">
        <v>242</v>
      </c>
    </row>
    <row r="493" spans="1:8">
      <c r="A493" s="90">
        <v>492</v>
      </c>
      <c r="B493" s="90" t="s">
        <v>1677</v>
      </c>
      <c r="C493" s="90" t="s">
        <v>1677</v>
      </c>
      <c r="D493" s="90" t="s">
        <v>1678</v>
      </c>
      <c r="E493" s="90" t="s">
        <v>1681</v>
      </c>
      <c r="F493" s="90" t="s">
        <v>1682</v>
      </c>
      <c r="G493" s="90" t="s">
        <v>1132</v>
      </c>
      <c r="H493" s="90" t="s">
        <v>627</v>
      </c>
    </row>
    <row r="494" spans="1:8">
      <c r="A494" s="90">
        <v>493</v>
      </c>
      <c r="B494" s="90" t="s">
        <v>1677</v>
      </c>
      <c r="C494" s="90" t="s">
        <v>1677</v>
      </c>
      <c r="D494" s="90" t="s">
        <v>1678</v>
      </c>
      <c r="E494" s="90" t="s">
        <v>1685</v>
      </c>
      <c r="F494" s="90" t="s">
        <v>1686</v>
      </c>
      <c r="G494" s="90" t="s">
        <v>1132</v>
      </c>
      <c r="H494" s="90" t="s">
        <v>627</v>
      </c>
    </row>
    <row r="495" spans="1:8">
      <c r="A495" s="90">
        <v>494</v>
      </c>
      <c r="B495" s="90" t="s">
        <v>1677</v>
      </c>
      <c r="C495" s="90" t="s">
        <v>1677</v>
      </c>
      <c r="D495" s="90" t="s">
        <v>1678</v>
      </c>
      <c r="E495" s="90" t="s">
        <v>1687</v>
      </c>
      <c r="F495" s="90" t="s">
        <v>1688</v>
      </c>
      <c r="G495" s="90" t="s">
        <v>1132</v>
      </c>
      <c r="H495" s="90" t="s">
        <v>242</v>
      </c>
    </row>
    <row r="496" spans="1:8">
      <c r="A496" s="90">
        <v>495</v>
      </c>
      <c r="B496" s="90" t="s">
        <v>1727</v>
      </c>
      <c r="C496" s="90" t="s">
        <v>1729</v>
      </c>
      <c r="D496" s="90" t="s">
        <v>1730</v>
      </c>
      <c r="E496" s="90" t="s">
        <v>1731</v>
      </c>
      <c r="F496" s="90" t="s">
        <v>1732</v>
      </c>
      <c r="G496" s="90" t="s">
        <v>680</v>
      </c>
      <c r="H496" s="90" t="s">
        <v>627</v>
      </c>
    </row>
    <row r="497" spans="1:8">
      <c r="A497" s="90">
        <v>496</v>
      </c>
      <c r="B497" s="90" t="s">
        <v>1727</v>
      </c>
      <c r="C497" s="90" t="s">
        <v>1733</v>
      </c>
      <c r="D497" s="90" t="s">
        <v>1734</v>
      </c>
      <c r="E497" s="90" t="s">
        <v>1326</v>
      </c>
      <c r="F497" s="90" t="s">
        <v>1735</v>
      </c>
      <c r="G497" s="90" t="s">
        <v>680</v>
      </c>
      <c r="H497" s="90" t="s">
        <v>627</v>
      </c>
    </row>
    <row r="498" spans="1:8">
      <c r="A498" s="90">
        <v>497</v>
      </c>
      <c r="B498" s="90" t="s">
        <v>1727</v>
      </c>
      <c r="C498" s="90" t="s">
        <v>1733</v>
      </c>
      <c r="D498" s="90" t="s">
        <v>1734</v>
      </c>
      <c r="E498" s="90" t="s">
        <v>1736</v>
      </c>
      <c r="F498" s="90" t="s">
        <v>1737</v>
      </c>
      <c r="G498" s="90" t="s">
        <v>680</v>
      </c>
      <c r="H498" s="90" t="s">
        <v>627</v>
      </c>
    </row>
    <row r="499" spans="1:8">
      <c r="A499" s="90">
        <v>498</v>
      </c>
      <c r="B499" s="90" t="s">
        <v>1727</v>
      </c>
      <c r="C499" s="90" t="s">
        <v>1738</v>
      </c>
      <c r="D499" s="90" t="s">
        <v>1739</v>
      </c>
      <c r="E499" s="90" t="s">
        <v>1740</v>
      </c>
      <c r="F499" s="90" t="s">
        <v>1741</v>
      </c>
      <c r="G499" s="90" t="s">
        <v>1742</v>
      </c>
      <c r="H499" s="90" t="s">
        <v>627</v>
      </c>
    </row>
    <row r="500" spans="1:8">
      <c r="A500" s="90">
        <v>499</v>
      </c>
      <c r="B500" s="90" t="s">
        <v>1727</v>
      </c>
      <c r="C500" s="90" t="s">
        <v>1738</v>
      </c>
      <c r="D500" s="90" t="s">
        <v>1739</v>
      </c>
      <c r="E500" s="90" t="s">
        <v>1743</v>
      </c>
      <c r="F500" s="90" t="s">
        <v>1744</v>
      </c>
      <c r="G500" s="90" t="s">
        <v>1742</v>
      </c>
      <c r="H500" s="90" t="s">
        <v>627</v>
      </c>
    </row>
    <row r="501" spans="1:8">
      <c r="A501" s="90">
        <v>500</v>
      </c>
      <c r="B501" s="90" t="s">
        <v>1727</v>
      </c>
      <c r="C501" s="90" t="s">
        <v>1738</v>
      </c>
      <c r="D501" s="90" t="s">
        <v>1739</v>
      </c>
      <c r="E501" s="90" t="s">
        <v>762</v>
      </c>
      <c r="F501" s="90" t="s">
        <v>763</v>
      </c>
      <c r="G501" s="90" t="s">
        <v>764</v>
      </c>
      <c r="H501" s="90" t="s">
        <v>627</v>
      </c>
    </row>
    <row r="502" spans="1:8">
      <c r="A502" s="90">
        <v>501</v>
      </c>
      <c r="B502" s="90" t="s">
        <v>1727</v>
      </c>
      <c r="C502" s="90" t="s">
        <v>1745</v>
      </c>
      <c r="D502" s="90" t="s">
        <v>1746</v>
      </c>
      <c r="E502" s="90" t="s">
        <v>1747</v>
      </c>
      <c r="F502" s="90" t="s">
        <v>1748</v>
      </c>
      <c r="G502" s="90" t="s">
        <v>1749</v>
      </c>
      <c r="H502" s="90" t="s">
        <v>627</v>
      </c>
    </row>
    <row r="503" spans="1:8">
      <c r="A503" s="90">
        <v>502</v>
      </c>
      <c r="B503" s="90" t="s">
        <v>1727</v>
      </c>
      <c r="C503" s="90" t="s">
        <v>1745</v>
      </c>
      <c r="D503" s="90" t="s">
        <v>1746</v>
      </c>
      <c r="E503" s="90" t="s">
        <v>912</v>
      </c>
      <c r="F503" s="90" t="s">
        <v>913</v>
      </c>
      <c r="G503" s="90" t="s">
        <v>914</v>
      </c>
      <c r="H503" s="90" t="s">
        <v>627</v>
      </c>
    </row>
    <row r="504" spans="1:8">
      <c r="A504" s="90">
        <v>503</v>
      </c>
      <c r="B504" s="90" t="s">
        <v>1727</v>
      </c>
      <c r="C504" s="90" t="s">
        <v>1745</v>
      </c>
      <c r="D504" s="90" t="s">
        <v>1746</v>
      </c>
      <c r="E504" s="90" t="s">
        <v>1750</v>
      </c>
      <c r="F504" s="90" t="s">
        <v>1751</v>
      </c>
      <c r="G504" s="90" t="s">
        <v>680</v>
      </c>
      <c r="H504" s="90" t="s">
        <v>627</v>
      </c>
    </row>
    <row r="505" spans="1:8">
      <c r="A505" s="90">
        <v>504</v>
      </c>
      <c r="B505" s="90" t="s">
        <v>1727</v>
      </c>
      <c r="C505" s="90" t="s">
        <v>1752</v>
      </c>
      <c r="D505" s="90" t="s">
        <v>1753</v>
      </c>
      <c r="E505" s="90" t="s">
        <v>1754</v>
      </c>
      <c r="F505" s="90" t="s">
        <v>1755</v>
      </c>
      <c r="G505" s="90" t="s">
        <v>680</v>
      </c>
      <c r="H505" s="90" t="s">
        <v>627</v>
      </c>
    </row>
    <row r="506" spans="1:8">
      <c r="A506" s="90">
        <v>505</v>
      </c>
      <c r="B506" s="90" t="s">
        <v>1727</v>
      </c>
      <c r="C506" s="90" t="s">
        <v>1756</v>
      </c>
      <c r="D506" s="90" t="s">
        <v>1757</v>
      </c>
      <c r="E506" s="90" t="s">
        <v>1758</v>
      </c>
      <c r="F506" s="90" t="s">
        <v>1759</v>
      </c>
      <c r="G506" s="90" t="s">
        <v>680</v>
      </c>
      <c r="H506" s="90" t="s">
        <v>627</v>
      </c>
    </row>
    <row r="507" spans="1:8">
      <c r="A507" s="90">
        <v>506</v>
      </c>
      <c r="B507" s="90" t="s">
        <v>1727</v>
      </c>
      <c r="C507" s="90" t="s">
        <v>1756</v>
      </c>
      <c r="D507" s="90" t="s">
        <v>1757</v>
      </c>
      <c r="E507" s="90" t="s">
        <v>762</v>
      </c>
      <c r="F507" s="90" t="s">
        <v>763</v>
      </c>
      <c r="G507" s="90" t="s">
        <v>764</v>
      </c>
      <c r="H507" s="90" t="s">
        <v>627</v>
      </c>
    </row>
    <row r="508" spans="1:8">
      <c r="A508" s="90">
        <v>507</v>
      </c>
      <c r="B508" s="90" t="s">
        <v>1727</v>
      </c>
      <c r="C508" s="90" t="s">
        <v>1760</v>
      </c>
      <c r="D508" s="90" t="s">
        <v>1761</v>
      </c>
      <c r="E508" s="90" t="s">
        <v>1762</v>
      </c>
      <c r="F508" s="90" t="s">
        <v>1763</v>
      </c>
      <c r="G508" s="90" t="s">
        <v>680</v>
      </c>
      <c r="H508" s="90" t="s">
        <v>627</v>
      </c>
    </row>
    <row r="509" spans="1:8">
      <c r="A509" s="90">
        <v>508</v>
      </c>
      <c r="B509" s="90" t="s">
        <v>1727</v>
      </c>
      <c r="C509" s="90" t="s">
        <v>1764</v>
      </c>
      <c r="D509" s="90" t="s">
        <v>1765</v>
      </c>
      <c r="E509" s="90" t="s">
        <v>1766</v>
      </c>
      <c r="F509" s="90" t="s">
        <v>1767</v>
      </c>
      <c r="G509" s="90" t="s">
        <v>680</v>
      </c>
      <c r="H509" s="90" t="s">
        <v>627</v>
      </c>
    </row>
    <row r="510" spans="1:8">
      <c r="A510" s="90">
        <v>509</v>
      </c>
      <c r="B510" s="90" t="s">
        <v>1727</v>
      </c>
      <c r="C510" s="90" t="s">
        <v>1768</v>
      </c>
      <c r="D510" s="90" t="s">
        <v>1769</v>
      </c>
      <c r="E510" s="90" t="s">
        <v>1770</v>
      </c>
      <c r="F510" s="90" t="s">
        <v>684</v>
      </c>
      <c r="G510" s="90" t="s">
        <v>680</v>
      </c>
      <c r="H510" s="90" t="s">
        <v>627</v>
      </c>
    </row>
    <row r="511" spans="1:8">
      <c r="A511" s="90">
        <v>510</v>
      </c>
      <c r="B511" s="90" t="s">
        <v>1727</v>
      </c>
      <c r="C511" s="90" t="s">
        <v>1768</v>
      </c>
      <c r="D511" s="90" t="s">
        <v>1769</v>
      </c>
      <c r="E511" s="90" t="s">
        <v>1771</v>
      </c>
      <c r="F511" s="90" t="s">
        <v>1772</v>
      </c>
      <c r="G511" s="90" t="s">
        <v>680</v>
      </c>
      <c r="H511" s="90" t="s">
        <v>627</v>
      </c>
    </row>
    <row r="512" spans="1:8">
      <c r="A512" s="90">
        <v>511</v>
      </c>
      <c r="B512" s="90" t="s">
        <v>1727</v>
      </c>
      <c r="C512" s="90" t="s">
        <v>1773</v>
      </c>
      <c r="D512" s="90" t="s">
        <v>1774</v>
      </c>
      <c r="E512" s="90" t="s">
        <v>1775</v>
      </c>
      <c r="F512" s="90" t="s">
        <v>1776</v>
      </c>
      <c r="G512" s="90" t="s">
        <v>680</v>
      </c>
      <c r="H512" s="90" t="s">
        <v>242</v>
      </c>
    </row>
    <row r="513" spans="1:8">
      <c r="A513" s="90">
        <v>512</v>
      </c>
      <c r="B513" s="90" t="s">
        <v>1727</v>
      </c>
      <c r="C513" s="90" t="s">
        <v>1773</v>
      </c>
      <c r="D513" s="90" t="s">
        <v>1774</v>
      </c>
      <c r="E513" s="90" t="s">
        <v>1750</v>
      </c>
      <c r="F513" s="90" t="s">
        <v>1751</v>
      </c>
      <c r="G513" s="90" t="s">
        <v>680</v>
      </c>
      <c r="H513" s="90" t="s">
        <v>627</v>
      </c>
    </row>
    <row r="514" spans="1:8">
      <c r="A514" s="90">
        <v>513</v>
      </c>
      <c r="B514" s="90" t="s">
        <v>1727</v>
      </c>
      <c r="C514" s="90" t="s">
        <v>1773</v>
      </c>
      <c r="D514" s="90" t="s">
        <v>1774</v>
      </c>
      <c r="E514" s="90" t="s">
        <v>1777</v>
      </c>
      <c r="F514" s="90" t="s">
        <v>1778</v>
      </c>
      <c r="G514" s="90" t="s">
        <v>1153</v>
      </c>
      <c r="H514" s="90" t="s">
        <v>627</v>
      </c>
    </row>
    <row r="515" spans="1:8">
      <c r="A515" s="90">
        <v>514</v>
      </c>
      <c r="B515" s="90" t="s">
        <v>1727</v>
      </c>
      <c r="C515" s="90" t="s">
        <v>1779</v>
      </c>
      <c r="D515" s="90" t="s">
        <v>1780</v>
      </c>
      <c r="E515" s="90" t="s">
        <v>1781</v>
      </c>
      <c r="F515" s="90" t="s">
        <v>1782</v>
      </c>
      <c r="G515" s="90" t="s">
        <v>750</v>
      </c>
      <c r="H515" s="90" t="s">
        <v>627</v>
      </c>
    </row>
    <row r="516" spans="1:8">
      <c r="A516" s="90">
        <v>515</v>
      </c>
      <c r="B516" s="90" t="s">
        <v>1727</v>
      </c>
      <c r="C516" s="90" t="s">
        <v>1779</v>
      </c>
      <c r="D516" s="90" t="s">
        <v>1780</v>
      </c>
      <c r="E516" s="90" t="s">
        <v>1783</v>
      </c>
      <c r="F516" s="90" t="s">
        <v>1784</v>
      </c>
      <c r="G516" s="90" t="s">
        <v>680</v>
      </c>
      <c r="H516" s="90" t="s">
        <v>627</v>
      </c>
    </row>
    <row r="517" spans="1:8">
      <c r="A517" s="90">
        <v>516</v>
      </c>
      <c r="B517" s="90" t="s">
        <v>1727</v>
      </c>
      <c r="C517" s="90" t="s">
        <v>1785</v>
      </c>
      <c r="D517" s="90" t="s">
        <v>1786</v>
      </c>
      <c r="E517" s="90" t="s">
        <v>1787</v>
      </c>
      <c r="F517" s="90" t="s">
        <v>1788</v>
      </c>
      <c r="G517" s="90" t="s">
        <v>680</v>
      </c>
      <c r="H517" s="90" t="s">
        <v>627</v>
      </c>
    </row>
    <row r="518" spans="1:8">
      <c r="A518" s="90">
        <v>517</v>
      </c>
      <c r="B518" s="90" t="s">
        <v>1727</v>
      </c>
      <c r="C518" s="90" t="s">
        <v>1785</v>
      </c>
      <c r="D518" s="90" t="s">
        <v>1786</v>
      </c>
      <c r="E518" s="90" t="s">
        <v>1789</v>
      </c>
      <c r="F518" s="90" t="s">
        <v>1790</v>
      </c>
      <c r="G518" s="90" t="s">
        <v>1742</v>
      </c>
      <c r="H518" s="90" t="s">
        <v>627</v>
      </c>
    </row>
    <row r="519" spans="1:8">
      <c r="A519" s="90">
        <v>518</v>
      </c>
      <c r="B519" s="90" t="s">
        <v>1727</v>
      </c>
      <c r="C519" s="90" t="s">
        <v>1791</v>
      </c>
      <c r="D519" s="90" t="s">
        <v>1792</v>
      </c>
      <c r="E519" s="90" t="s">
        <v>1793</v>
      </c>
      <c r="F519" s="90" t="s">
        <v>1794</v>
      </c>
      <c r="G519" s="90" t="s">
        <v>680</v>
      </c>
      <c r="H519" s="90" t="s">
        <v>627</v>
      </c>
    </row>
    <row r="520" spans="1:8">
      <c r="A520" s="90">
        <v>519</v>
      </c>
      <c r="B520" s="90" t="s">
        <v>1727</v>
      </c>
      <c r="C520" s="90" t="s">
        <v>1795</v>
      </c>
      <c r="D520" s="90" t="s">
        <v>1796</v>
      </c>
      <c r="E520" s="90" t="s">
        <v>1783</v>
      </c>
      <c r="F520" s="90" t="s">
        <v>1784</v>
      </c>
      <c r="G520" s="90" t="s">
        <v>680</v>
      </c>
      <c r="H520" s="90" t="s">
        <v>627</v>
      </c>
    </row>
    <row r="521" spans="1:8">
      <c r="A521" s="90">
        <v>520</v>
      </c>
      <c r="B521" s="90" t="s">
        <v>1727</v>
      </c>
      <c r="C521" s="90" t="s">
        <v>1797</v>
      </c>
      <c r="D521" s="90" t="s">
        <v>1798</v>
      </c>
      <c r="E521" s="90" t="s">
        <v>1799</v>
      </c>
      <c r="F521" s="90" t="s">
        <v>1800</v>
      </c>
      <c r="G521" s="90" t="s">
        <v>680</v>
      </c>
      <c r="H521" s="90" t="s">
        <v>627</v>
      </c>
    </row>
    <row r="522" spans="1:8">
      <c r="A522" s="90">
        <v>521</v>
      </c>
      <c r="B522" s="90" t="s">
        <v>1801</v>
      </c>
      <c r="C522" s="90" t="s">
        <v>1803</v>
      </c>
      <c r="D522" s="90" t="s">
        <v>1804</v>
      </c>
      <c r="E522" s="90" t="s">
        <v>1805</v>
      </c>
      <c r="F522" s="90" t="s">
        <v>1806</v>
      </c>
      <c r="G522" s="90" t="s">
        <v>1055</v>
      </c>
      <c r="H522" s="90" t="s">
        <v>627</v>
      </c>
    </row>
    <row r="523" spans="1:8">
      <c r="A523" s="90">
        <v>522</v>
      </c>
      <c r="B523" s="90" t="s">
        <v>1801</v>
      </c>
      <c r="C523" s="90" t="s">
        <v>1807</v>
      </c>
      <c r="D523" s="90" t="s">
        <v>1808</v>
      </c>
      <c r="E523" s="90" t="s">
        <v>1809</v>
      </c>
      <c r="F523" s="90" t="s">
        <v>1810</v>
      </c>
      <c r="G523" s="90" t="s">
        <v>1055</v>
      </c>
      <c r="H523" s="90" t="s">
        <v>627</v>
      </c>
    </row>
    <row r="524" spans="1:8">
      <c r="A524" s="90">
        <v>523</v>
      </c>
      <c r="B524" s="90" t="s">
        <v>1801</v>
      </c>
      <c r="C524" s="90" t="s">
        <v>1807</v>
      </c>
      <c r="D524" s="90" t="s">
        <v>1808</v>
      </c>
      <c r="E524" s="90" t="s">
        <v>1070</v>
      </c>
      <c r="F524" s="90" t="s">
        <v>1071</v>
      </c>
      <c r="G524" s="90" t="s">
        <v>1072</v>
      </c>
      <c r="H524" s="90" t="s">
        <v>627</v>
      </c>
    </row>
    <row r="525" spans="1:8">
      <c r="A525" s="90">
        <v>524</v>
      </c>
      <c r="B525" s="90" t="s">
        <v>1801</v>
      </c>
      <c r="C525" s="90" t="s">
        <v>1811</v>
      </c>
      <c r="D525" s="90" t="s">
        <v>1812</v>
      </c>
      <c r="E525" s="90" t="s">
        <v>1813</v>
      </c>
      <c r="F525" s="90" t="s">
        <v>1814</v>
      </c>
      <c r="G525" s="90" t="s">
        <v>1055</v>
      </c>
      <c r="H525" s="90" t="s">
        <v>627</v>
      </c>
    </row>
    <row r="526" spans="1:8">
      <c r="A526" s="90">
        <v>525</v>
      </c>
      <c r="B526" s="90" t="s">
        <v>1801</v>
      </c>
      <c r="C526" s="90" t="s">
        <v>1815</v>
      </c>
      <c r="D526" s="90" t="s">
        <v>1816</v>
      </c>
      <c r="E526" s="90" t="s">
        <v>1817</v>
      </c>
      <c r="F526" s="90" t="s">
        <v>1818</v>
      </c>
      <c r="G526" s="90" t="s">
        <v>1055</v>
      </c>
      <c r="H526" s="90" t="s">
        <v>627</v>
      </c>
    </row>
    <row r="527" spans="1:8">
      <c r="A527" s="90">
        <v>526</v>
      </c>
      <c r="B527" s="90" t="s">
        <v>1801</v>
      </c>
      <c r="C527" s="90" t="s">
        <v>1819</v>
      </c>
      <c r="D527" s="90" t="s">
        <v>1820</v>
      </c>
      <c r="E527" s="90" t="s">
        <v>1821</v>
      </c>
      <c r="F527" s="90" t="s">
        <v>1822</v>
      </c>
      <c r="G527" s="90" t="s">
        <v>1055</v>
      </c>
      <c r="H527" s="90" t="s">
        <v>627</v>
      </c>
    </row>
    <row r="528" spans="1:8">
      <c r="A528" s="90">
        <v>527</v>
      </c>
      <c r="B528" s="90" t="s">
        <v>1801</v>
      </c>
      <c r="C528" s="90" t="s">
        <v>1819</v>
      </c>
      <c r="D528" s="90" t="s">
        <v>1820</v>
      </c>
      <c r="E528" s="90" t="s">
        <v>1070</v>
      </c>
      <c r="F528" s="90" t="s">
        <v>1071</v>
      </c>
      <c r="G528" s="90" t="s">
        <v>1072</v>
      </c>
      <c r="H528" s="90" t="s">
        <v>627</v>
      </c>
    </row>
    <row r="529" spans="1:8">
      <c r="A529" s="90">
        <v>528</v>
      </c>
      <c r="B529" s="90" t="s">
        <v>1801</v>
      </c>
      <c r="C529" s="90" t="s">
        <v>1823</v>
      </c>
      <c r="D529" s="90" t="s">
        <v>1824</v>
      </c>
      <c r="E529" s="90" t="s">
        <v>1161</v>
      </c>
      <c r="F529" s="90" t="s">
        <v>1162</v>
      </c>
      <c r="G529" s="90" t="s">
        <v>1055</v>
      </c>
      <c r="H529" s="90" t="s">
        <v>731</v>
      </c>
    </row>
    <row r="530" spans="1:8">
      <c r="A530" s="90">
        <v>529</v>
      </c>
      <c r="B530" s="90" t="s">
        <v>1801</v>
      </c>
      <c r="C530" s="90" t="s">
        <v>1823</v>
      </c>
      <c r="D530" s="90" t="s">
        <v>1824</v>
      </c>
      <c r="E530" s="90" t="s">
        <v>1825</v>
      </c>
      <c r="F530" s="90" t="s">
        <v>1826</v>
      </c>
      <c r="G530" s="90" t="s">
        <v>1827</v>
      </c>
      <c r="H530" s="90" t="s">
        <v>735</v>
      </c>
    </row>
    <row r="531" spans="1:8">
      <c r="A531" s="90">
        <v>530</v>
      </c>
      <c r="B531" s="90" t="s">
        <v>1801</v>
      </c>
      <c r="C531" s="90" t="s">
        <v>1823</v>
      </c>
      <c r="D531" s="90" t="s">
        <v>1824</v>
      </c>
      <c r="E531" s="90" t="s">
        <v>1070</v>
      </c>
      <c r="F531" s="90" t="s">
        <v>1071</v>
      </c>
      <c r="G531" s="90" t="s">
        <v>1072</v>
      </c>
      <c r="H531" s="90" t="s">
        <v>627</v>
      </c>
    </row>
    <row r="532" spans="1:8">
      <c r="A532" s="90">
        <v>531</v>
      </c>
      <c r="B532" s="90" t="s">
        <v>1801</v>
      </c>
      <c r="C532" s="90" t="s">
        <v>1828</v>
      </c>
      <c r="D532" s="90" t="s">
        <v>1829</v>
      </c>
      <c r="E532" s="90" t="s">
        <v>1830</v>
      </c>
      <c r="F532" s="90" t="s">
        <v>1831</v>
      </c>
      <c r="G532" s="90" t="s">
        <v>1055</v>
      </c>
      <c r="H532" s="90" t="s">
        <v>627</v>
      </c>
    </row>
    <row r="533" spans="1:8">
      <c r="A533" s="90">
        <v>532</v>
      </c>
      <c r="B533" s="90" t="s">
        <v>1801</v>
      </c>
      <c r="C533" s="90" t="s">
        <v>1832</v>
      </c>
      <c r="D533" s="90" t="s">
        <v>1833</v>
      </c>
      <c r="E533" s="90" t="s">
        <v>1834</v>
      </c>
      <c r="F533" s="90" t="s">
        <v>1835</v>
      </c>
      <c r="G533" s="90" t="s">
        <v>1055</v>
      </c>
      <c r="H533" s="90" t="s">
        <v>627</v>
      </c>
    </row>
    <row r="534" spans="1:8">
      <c r="A534" s="90">
        <v>533</v>
      </c>
      <c r="B534" s="90" t="s">
        <v>1801</v>
      </c>
      <c r="C534" s="90" t="s">
        <v>1832</v>
      </c>
      <c r="D534" s="90" t="s">
        <v>1833</v>
      </c>
      <c r="E534" s="90" t="s">
        <v>1836</v>
      </c>
      <c r="F534" s="90" t="s">
        <v>1837</v>
      </c>
      <c r="G534" s="90" t="s">
        <v>1025</v>
      </c>
      <c r="H534" s="90" t="s">
        <v>1126</v>
      </c>
    </row>
    <row r="535" spans="1:8">
      <c r="A535" s="90">
        <v>534</v>
      </c>
      <c r="B535" s="90" t="s">
        <v>1801</v>
      </c>
      <c r="C535" s="90" t="s">
        <v>1832</v>
      </c>
      <c r="D535" s="90" t="s">
        <v>1833</v>
      </c>
      <c r="E535" s="90" t="s">
        <v>1838</v>
      </c>
      <c r="F535" s="90" t="s">
        <v>1839</v>
      </c>
      <c r="G535" s="90" t="s">
        <v>1827</v>
      </c>
      <c r="H535" s="90" t="s">
        <v>627</v>
      </c>
    </row>
    <row r="536" spans="1:8">
      <c r="A536" s="90">
        <v>535</v>
      </c>
      <c r="B536" s="90" t="s">
        <v>1801</v>
      </c>
      <c r="C536" s="90" t="s">
        <v>1832</v>
      </c>
      <c r="D536" s="90" t="s">
        <v>1833</v>
      </c>
      <c r="E536" s="90" t="s">
        <v>1070</v>
      </c>
      <c r="F536" s="90" t="s">
        <v>1071</v>
      </c>
      <c r="G536" s="90" t="s">
        <v>1072</v>
      </c>
      <c r="H536" s="90" t="s">
        <v>627</v>
      </c>
    </row>
    <row r="537" spans="1:8">
      <c r="A537" s="90">
        <v>536</v>
      </c>
      <c r="B537" s="90" t="s">
        <v>1801</v>
      </c>
      <c r="C537" s="90" t="s">
        <v>1840</v>
      </c>
      <c r="D537" s="90" t="s">
        <v>1841</v>
      </c>
      <c r="E537" s="90" t="s">
        <v>1842</v>
      </c>
      <c r="F537" s="90" t="s">
        <v>1843</v>
      </c>
      <c r="G537" s="90" t="s">
        <v>1055</v>
      </c>
      <c r="H537" s="90" t="s">
        <v>627</v>
      </c>
    </row>
    <row r="538" spans="1:8">
      <c r="A538" s="90">
        <v>537</v>
      </c>
      <c r="B538" s="90" t="s">
        <v>1801</v>
      </c>
      <c r="C538" s="90" t="s">
        <v>1844</v>
      </c>
      <c r="D538" s="90" t="s">
        <v>1845</v>
      </c>
      <c r="E538" s="90" t="s">
        <v>1846</v>
      </c>
      <c r="F538" s="90" t="s">
        <v>1847</v>
      </c>
      <c r="G538" s="90" t="s">
        <v>1055</v>
      </c>
      <c r="H538" s="90" t="s">
        <v>627</v>
      </c>
    </row>
    <row r="539" spans="1:8">
      <c r="A539" s="90">
        <v>538</v>
      </c>
      <c r="B539" s="90" t="s">
        <v>1801</v>
      </c>
      <c r="C539" s="90" t="s">
        <v>1848</v>
      </c>
      <c r="D539" s="90" t="s">
        <v>1849</v>
      </c>
      <c r="E539" s="90" t="s">
        <v>1850</v>
      </c>
      <c r="F539" s="90" t="s">
        <v>1851</v>
      </c>
      <c r="G539" s="90" t="s">
        <v>1055</v>
      </c>
      <c r="H539" s="90" t="s">
        <v>627</v>
      </c>
    </row>
    <row r="540" spans="1:8">
      <c r="A540" s="90">
        <v>539</v>
      </c>
      <c r="B540" s="90" t="s">
        <v>1801</v>
      </c>
      <c r="C540" s="90" t="s">
        <v>1852</v>
      </c>
      <c r="D540" s="90" t="s">
        <v>1853</v>
      </c>
      <c r="E540" s="90" t="s">
        <v>1854</v>
      </c>
      <c r="F540" s="90" t="s">
        <v>1855</v>
      </c>
      <c r="G540" s="90" t="s">
        <v>1055</v>
      </c>
      <c r="H540" s="90" t="s">
        <v>627</v>
      </c>
    </row>
    <row r="541" spans="1:8">
      <c r="A541" s="90">
        <v>540</v>
      </c>
      <c r="B541" s="90" t="s">
        <v>1856</v>
      </c>
      <c r="C541" s="90" t="s">
        <v>1858</v>
      </c>
      <c r="D541" s="90" t="s">
        <v>1859</v>
      </c>
      <c r="E541" s="90" t="s">
        <v>1860</v>
      </c>
      <c r="F541" s="90" t="s">
        <v>1861</v>
      </c>
      <c r="G541" s="90" t="s">
        <v>1116</v>
      </c>
      <c r="H541" s="90" t="s">
        <v>627</v>
      </c>
    </row>
    <row r="542" spans="1:8">
      <c r="A542" s="90">
        <v>541</v>
      </c>
      <c r="B542" s="90" t="s">
        <v>1856</v>
      </c>
      <c r="C542" s="90" t="s">
        <v>1858</v>
      </c>
      <c r="D542" s="90" t="s">
        <v>1859</v>
      </c>
      <c r="E542" s="90" t="s">
        <v>762</v>
      </c>
      <c r="F542" s="90" t="s">
        <v>763</v>
      </c>
      <c r="G542" s="90" t="s">
        <v>764</v>
      </c>
      <c r="H542" s="90" t="s">
        <v>627</v>
      </c>
    </row>
    <row r="543" spans="1:8">
      <c r="A543" s="90">
        <v>542</v>
      </c>
      <c r="B543" s="90" t="s">
        <v>1856</v>
      </c>
      <c r="C543" s="90" t="s">
        <v>1862</v>
      </c>
      <c r="D543" s="90" t="s">
        <v>1863</v>
      </c>
      <c r="E543" s="90" t="s">
        <v>1864</v>
      </c>
      <c r="F543" s="90" t="s">
        <v>1865</v>
      </c>
      <c r="G543" s="90" t="s">
        <v>1116</v>
      </c>
      <c r="H543" s="90" t="s">
        <v>627</v>
      </c>
    </row>
    <row r="544" spans="1:8">
      <c r="A544" s="90">
        <v>543</v>
      </c>
      <c r="B544" s="90" t="s">
        <v>1856</v>
      </c>
      <c r="C544" s="90" t="s">
        <v>1862</v>
      </c>
      <c r="D544" s="90" t="s">
        <v>1863</v>
      </c>
      <c r="E544" s="90" t="s">
        <v>1866</v>
      </c>
      <c r="F544" s="90" t="s">
        <v>1867</v>
      </c>
      <c r="G544" s="90" t="s">
        <v>1116</v>
      </c>
      <c r="H544" s="90" t="s">
        <v>627</v>
      </c>
    </row>
    <row r="545" spans="1:8">
      <c r="A545" s="90">
        <v>544</v>
      </c>
      <c r="B545" s="90" t="s">
        <v>1856</v>
      </c>
      <c r="C545" s="90" t="s">
        <v>1862</v>
      </c>
      <c r="D545" s="90" t="s">
        <v>1863</v>
      </c>
      <c r="E545" s="90" t="s">
        <v>762</v>
      </c>
      <c r="F545" s="90" t="s">
        <v>763</v>
      </c>
      <c r="G545" s="90" t="s">
        <v>764</v>
      </c>
      <c r="H545" s="90" t="s">
        <v>627</v>
      </c>
    </row>
    <row r="546" spans="1:8">
      <c r="A546" s="90">
        <v>545</v>
      </c>
      <c r="B546" s="90" t="s">
        <v>1856</v>
      </c>
      <c r="C546" s="90" t="s">
        <v>1868</v>
      </c>
      <c r="D546" s="90" t="s">
        <v>1869</v>
      </c>
      <c r="E546" s="90" t="s">
        <v>1330</v>
      </c>
      <c r="F546" s="90" t="s">
        <v>1331</v>
      </c>
      <c r="G546" s="90" t="s">
        <v>908</v>
      </c>
      <c r="H546" s="90" t="s">
        <v>627</v>
      </c>
    </row>
    <row r="547" spans="1:8">
      <c r="A547" s="90">
        <v>546</v>
      </c>
      <c r="B547" s="90" t="s">
        <v>1856</v>
      </c>
      <c r="C547" s="90" t="s">
        <v>1868</v>
      </c>
      <c r="D547" s="90" t="s">
        <v>1869</v>
      </c>
      <c r="E547" s="90" t="s">
        <v>1870</v>
      </c>
      <c r="F547" s="90" t="s">
        <v>1871</v>
      </c>
      <c r="G547" s="90" t="s">
        <v>1116</v>
      </c>
      <c r="H547" s="90" t="s">
        <v>627</v>
      </c>
    </row>
    <row r="548" spans="1:8">
      <c r="A548" s="90">
        <v>547</v>
      </c>
      <c r="B548" s="90" t="s">
        <v>1856</v>
      </c>
      <c r="C548" s="90" t="s">
        <v>1868</v>
      </c>
      <c r="D548" s="90" t="s">
        <v>1869</v>
      </c>
      <c r="E548" s="90" t="s">
        <v>762</v>
      </c>
      <c r="F548" s="90" t="s">
        <v>763</v>
      </c>
      <c r="G548" s="90" t="s">
        <v>764</v>
      </c>
      <c r="H548" s="90" t="s">
        <v>627</v>
      </c>
    </row>
    <row r="549" spans="1:8">
      <c r="A549" s="90">
        <v>548</v>
      </c>
      <c r="B549" s="90" t="s">
        <v>1856</v>
      </c>
      <c r="C549" s="90" t="s">
        <v>1868</v>
      </c>
      <c r="D549" s="90" t="s">
        <v>1869</v>
      </c>
      <c r="E549" s="90" t="s">
        <v>683</v>
      </c>
      <c r="F549" s="90" t="s">
        <v>684</v>
      </c>
      <c r="G549" s="90" t="s">
        <v>685</v>
      </c>
      <c r="H549" s="90" t="s">
        <v>627</v>
      </c>
    </row>
    <row r="550" spans="1:8">
      <c r="A550" s="90">
        <v>549</v>
      </c>
      <c r="B550" s="90" t="s">
        <v>1856</v>
      </c>
      <c r="C550" s="90" t="s">
        <v>1872</v>
      </c>
      <c r="D550" s="90" t="s">
        <v>1873</v>
      </c>
      <c r="E550" s="90" t="s">
        <v>1874</v>
      </c>
      <c r="F550" s="90" t="s">
        <v>1875</v>
      </c>
      <c r="G550" s="90" t="s">
        <v>1116</v>
      </c>
      <c r="H550" s="90" t="s">
        <v>627</v>
      </c>
    </row>
    <row r="551" spans="1:8">
      <c r="A551" s="90">
        <v>550</v>
      </c>
      <c r="B551" s="90" t="s">
        <v>1856</v>
      </c>
      <c r="C551" s="90" t="s">
        <v>1872</v>
      </c>
      <c r="D551" s="90" t="s">
        <v>1873</v>
      </c>
      <c r="E551" s="90" t="s">
        <v>762</v>
      </c>
      <c r="F551" s="90" t="s">
        <v>763</v>
      </c>
      <c r="G551" s="90" t="s">
        <v>764</v>
      </c>
      <c r="H551" s="90" t="s">
        <v>627</v>
      </c>
    </row>
    <row r="552" spans="1:8">
      <c r="A552" s="90">
        <v>551</v>
      </c>
      <c r="B552" s="90" t="s">
        <v>1856</v>
      </c>
      <c r="C552" s="90" t="s">
        <v>1876</v>
      </c>
      <c r="D552" s="90" t="s">
        <v>1877</v>
      </c>
      <c r="E552" s="90" t="s">
        <v>1878</v>
      </c>
      <c r="F552" s="90" t="s">
        <v>1879</v>
      </c>
      <c r="G552" s="90" t="s">
        <v>1116</v>
      </c>
      <c r="H552" s="90" t="s">
        <v>627</v>
      </c>
    </row>
    <row r="553" spans="1:8">
      <c r="A553" s="90">
        <v>552</v>
      </c>
      <c r="B553" s="90" t="s">
        <v>1856</v>
      </c>
      <c r="C553" s="90" t="s">
        <v>1876</v>
      </c>
      <c r="D553" s="90" t="s">
        <v>1877</v>
      </c>
      <c r="E553" s="90" t="s">
        <v>762</v>
      </c>
      <c r="F553" s="90" t="s">
        <v>763</v>
      </c>
      <c r="G553" s="90" t="s">
        <v>764</v>
      </c>
      <c r="H553" s="90" t="s">
        <v>627</v>
      </c>
    </row>
    <row r="554" spans="1:8">
      <c r="A554" s="90">
        <v>553</v>
      </c>
      <c r="B554" s="90" t="s">
        <v>1856</v>
      </c>
      <c r="C554" s="90" t="s">
        <v>1880</v>
      </c>
      <c r="D554" s="90" t="s">
        <v>1881</v>
      </c>
      <c r="E554" s="90" t="s">
        <v>1882</v>
      </c>
      <c r="F554" s="90" t="s">
        <v>1883</v>
      </c>
      <c r="G554" s="90" t="s">
        <v>1116</v>
      </c>
      <c r="H554" s="90" t="s">
        <v>627</v>
      </c>
    </row>
    <row r="555" spans="1:8">
      <c r="A555" s="90">
        <v>554</v>
      </c>
      <c r="B555" s="90" t="s">
        <v>1856</v>
      </c>
      <c r="C555" s="90" t="s">
        <v>1880</v>
      </c>
      <c r="D555" s="90" t="s">
        <v>1881</v>
      </c>
      <c r="E555" s="90" t="s">
        <v>762</v>
      </c>
      <c r="F555" s="90" t="s">
        <v>763</v>
      </c>
      <c r="G555" s="90" t="s">
        <v>764</v>
      </c>
      <c r="H555" s="90" t="s">
        <v>627</v>
      </c>
    </row>
    <row r="556" spans="1:8">
      <c r="A556" s="90">
        <v>555</v>
      </c>
      <c r="B556" s="90" t="s">
        <v>1856</v>
      </c>
      <c r="C556" s="90" t="s">
        <v>1884</v>
      </c>
      <c r="D556" s="90" t="s">
        <v>1885</v>
      </c>
      <c r="E556" s="90" t="s">
        <v>1886</v>
      </c>
      <c r="F556" s="90" t="s">
        <v>1887</v>
      </c>
      <c r="G556" s="90" t="s">
        <v>1116</v>
      </c>
      <c r="H556" s="90" t="s">
        <v>627</v>
      </c>
    </row>
    <row r="557" spans="1:8">
      <c r="A557" s="90">
        <v>556</v>
      </c>
      <c r="B557" s="90" t="s">
        <v>1856</v>
      </c>
      <c r="C557" s="90" t="s">
        <v>1884</v>
      </c>
      <c r="D557" s="90" t="s">
        <v>1885</v>
      </c>
      <c r="E557" s="90" t="s">
        <v>762</v>
      </c>
      <c r="F557" s="90" t="s">
        <v>763</v>
      </c>
      <c r="G557" s="90" t="s">
        <v>764</v>
      </c>
      <c r="H557" s="90" t="s">
        <v>627</v>
      </c>
    </row>
    <row r="558" spans="1:8">
      <c r="A558" s="90">
        <v>557</v>
      </c>
      <c r="B558" s="90" t="s">
        <v>1856</v>
      </c>
      <c r="C558" s="90" t="s">
        <v>1856</v>
      </c>
      <c r="D558" s="90" t="s">
        <v>1857</v>
      </c>
      <c r="E558" s="90" t="s">
        <v>762</v>
      </c>
      <c r="F558" s="90" t="s">
        <v>763</v>
      </c>
      <c r="G558" s="90" t="s">
        <v>764</v>
      </c>
      <c r="H558" s="90" t="s">
        <v>627</v>
      </c>
    </row>
    <row r="559" spans="1:8">
      <c r="A559" s="90">
        <v>558</v>
      </c>
      <c r="B559" s="90" t="s">
        <v>1856</v>
      </c>
      <c r="C559" s="90" t="s">
        <v>1888</v>
      </c>
      <c r="D559" s="90" t="s">
        <v>1889</v>
      </c>
      <c r="E559" s="90" t="s">
        <v>1890</v>
      </c>
      <c r="F559" s="90" t="s">
        <v>1891</v>
      </c>
      <c r="G559" s="90" t="s">
        <v>1892</v>
      </c>
      <c r="H559" s="90" t="s">
        <v>627</v>
      </c>
    </row>
    <row r="560" spans="1:8">
      <c r="A560" s="90">
        <v>559</v>
      </c>
      <c r="B560" s="90" t="s">
        <v>1856</v>
      </c>
      <c r="C560" s="90" t="s">
        <v>1888</v>
      </c>
      <c r="D560" s="90" t="s">
        <v>1889</v>
      </c>
      <c r="E560" s="90" t="s">
        <v>1893</v>
      </c>
      <c r="F560" s="90" t="s">
        <v>1894</v>
      </c>
      <c r="G560" s="90" t="s">
        <v>1892</v>
      </c>
      <c r="H560" s="90" t="s">
        <v>627</v>
      </c>
    </row>
    <row r="561" spans="1:8">
      <c r="A561" s="90">
        <v>560</v>
      </c>
      <c r="B561" s="90" t="s">
        <v>1856</v>
      </c>
      <c r="C561" s="90" t="s">
        <v>1888</v>
      </c>
      <c r="D561" s="90" t="s">
        <v>1889</v>
      </c>
      <c r="E561" s="90" t="s">
        <v>1895</v>
      </c>
      <c r="F561" s="90" t="s">
        <v>1896</v>
      </c>
      <c r="G561" s="90" t="s">
        <v>1116</v>
      </c>
      <c r="H561" s="90" t="s">
        <v>242</v>
      </c>
    </row>
    <row r="562" spans="1:8">
      <c r="A562" s="90">
        <v>561</v>
      </c>
      <c r="B562" s="90" t="s">
        <v>1856</v>
      </c>
      <c r="C562" s="90" t="s">
        <v>1888</v>
      </c>
      <c r="D562" s="90" t="s">
        <v>1889</v>
      </c>
      <c r="E562" s="90" t="s">
        <v>1897</v>
      </c>
      <c r="F562" s="90" t="s">
        <v>1898</v>
      </c>
      <c r="G562" s="90" t="s">
        <v>1116</v>
      </c>
      <c r="H562" s="90" t="s">
        <v>627</v>
      </c>
    </row>
    <row r="563" spans="1:8">
      <c r="A563" s="90">
        <v>562</v>
      </c>
      <c r="B563" s="90" t="s">
        <v>1856</v>
      </c>
      <c r="C563" s="90" t="s">
        <v>1888</v>
      </c>
      <c r="D563" s="90" t="s">
        <v>1889</v>
      </c>
      <c r="E563" s="90" t="s">
        <v>1899</v>
      </c>
      <c r="F563" s="90" t="s">
        <v>1900</v>
      </c>
      <c r="G563" s="90" t="s">
        <v>1116</v>
      </c>
      <c r="H563" s="90" t="s">
        <v>627</v>
      </c>
    </row>
    <row r="564" spans="1:8">
      <c r="A564" s="90">
        <v>563</v>
      </c>
      <c r="B564" s="90" t="s">
        <v>1856</v>
      </c>
      <c r="C564" s="90" t="s">
        <v>1888</v>
      </c>
      <c r="D564" s="90" t="s">
        <v>1889</v>
      </c>
      <c r="E564" s="90" t="s">
        <v>762</v>
      </c>
      <c r="F564" s="90" t="s">
        <v>763</v>
      </c>
      <c r="G564" s="90" t="s">
        <v>764</v>
      </c>
      <c r="H564" s="90" t="s">
        <v>627</v>
      </c>
    </row>
    <row r="565" spans="1:8">
      <c r="A565" s="90">
        <v>564</v>
      </c>
      <c r="B565" s="90" t="s">
        <v>1856</v>
      </c>
      <c r="C565" s="90" t="s">
        <v>1901</v>
      </c>
      <c r="D565" s="90" t="s">
        <v>1902</v>
      </c>
      <c r="E565" s="90" t="s">
        <v>1903</v>
      </c>
      <c r="F565" s="90" t="s">
        <v>1904</v>
      </c>
      <c r="G565" s="90" t="s">
        <v>1892</v>
      </c>
      <c r="H565" s="90" t="s">
        <v>627</v>
      </c>
    </row>
    <row r="566" spans="1:8">
      <c r="A566" s="90">
        <v>565</v>
      </c>
      <c r="B566" s="90" t="s">
        <v>1856</v>
      </c>
      <c r="C566" s="90" t="s">
        <v>1901</v>
      </c>
      <c r="D566" s="90" t="s">
        <v>1902</v>
      </c>
      <c r="E566" s="90" t="s">
        <v>1905</v>
      </c>
      <c r="F566" s="90" t="s">
        <v>1906</v>
      </c>
      <c r="G566" s="90" t="s">
        <v>1116</v>
      </c>
      <c r="H566" s="90" t="s">
        <v>627</v>
      </c>
    </row>
    <row r="567" spans="1:8">
      <c r="A567" s="90">
        <v>566</v>
      </c>
      <c r="B567" s="90" t="s">
        <v>1856</v>
      </c>
      <c r="C567" s="90" t="s">
        <v>1901</v>
      </c>
      <c r="D567" s="90" t="s">
        <v>1902</v>
      </c>
      <c r="E567" s="90" t="s">
        <v>762</v>
      </c>
      <c r="F567" s="90" t="s">
        <v>763</v>
      </c>
      <c r="G567" s="90" t="s">
        <v>764</v>
      </c>
      <c r="H567" s="90" t="s">
        <v>627</v>
      </c>
    </row>
    <row r="568" spans="1:8">
      <c r="A568" s="90">
        <v>567</v>
      </c>
      <c r="B568" s="90" t="s">
        <v>1856</v>
      </c>
      <c r="C568" s="90" t="s">
        <v>1907</v>
      </c>
      <c r="D568" s="90" t="s">
        <v>1908</v>
      </c>
      <c r="E568" s="90" t="s">
        <v>1909</v>
      </c>
      <c r="F568" s="90" t="s">
        <v>1910</v>
      </c>
      <c r="G568" s="90" t="s">
        <v>1116</v>
      </c>
      <c r="H568" s="90" t="s">
        <v>627</v>
      </c>
    </row>
    <row r="569" spans="1:8">
      <c r="A569" s="90">
        <v>568</v>
      </c>
      <c r="B569" s="90" t="s">
        <v>1856</v>
      </c>
      <c r="C569" s="90" t="s">
        <v>1907</v>
      </c>
      <c r="D569" s="90" t="s">
        <v>1908</v>
      </c>
      <c r="E569" s="90" t="s">
        <v>762</v>
      </c>
      <c r="F569" s="90" t="s">
        <v>763</v>
      </c>
      <c r="G569" s="90" t="s">
        <v>764</v>
      </c>
      <c r="H569" s="90" t="s">
        <v>627</v>
      </c>
    </row>
    <row r="570" spans="1:8">
      <c r="A570" s="90">
        <v>569</v>
      </c>
      <c r="B570" s="90" t="s">
        <v>1911</v>
      </c>
      <c r="C570" s="90" t="s">
        <v>1913</v>
      </c>
      <c r="D570" s="90" t="s">
        <v>1914</v>
      </c>
      <c r="E570" s="90" t="s">
        <v>1915</v>
      </c>
      <c r="F570" s="90" t="s">
        <v>1916</v>
      </c>
      <c r="G570" s="90" t="s">
        <v>1084</v>
      </c>
      <c r="H570" s="90" t="s">
        <v>627</v>
      </c>
    </row>
    <row r="571" spans="1:8">
      <c r="A571" s="90">
        <v>570</v>
      </c>
      <c r="B571" s="90" t="s">
        <v>1911</v>
      </c>
      <c r="C571" s="90" t="s">
        <v>1913</v>
      </c>
      <c r="D571" s="90" t="s">
        <v>1914</v>
      </c>
      <c r="E571" s="90" t="s">
        <v>1917</v>
      </c>
      <c r="F571" s="90" t="s">
        <v>1918</v>
      </c>
      <c r="G571" s="90" t="s">
        <v>1180</v>
      </c>
      <c r="H571" s="90" t="s">
        <v>627</v>
      </c>
    </row>
    <row r="572" spans="1:8">
      <c r="A572" s="90">
        <v>571</v>
      </c>
      <c r="B572" s="90" t="s">
        <v>1911</v>
      </c>
      <c r="C572" s="90" t="s">
        <v>1919</v>
      </c>
      <c r="D572" s="90" t="s">
        <v>1920</v>
      </c>
      <c r="E572" s="90" t="s">
        <v>1915</v>
      </c>
      <c r="F572" s="90" t="s">
        <v>1916</v>
      </c>
      <c r="G572" s="90" t="s">
        <v>1084</v>
      </c>
      <c r="H572" s="90" t="s">
        <v>627</v>
      </c>
    </row>
    <row r="573" spans="1:8">
      <c r="A573" s="90">
        <v>572</v>
      </c>
      <c r="B573" s="90" t="s">
        <v>1911</v>
      </c>
      <c r="C573" s="90" t="s">
        <v>1919</v>
      </c>
      <c r="D573" s="90" t="s">
        <v>1920</v>
      </c>
      <c r="E573" s="90" t="s">
        <v>1921</v>
      </c>
      <c r="F573" s="90" t="s">
        <v>1922</v>
      </c>
      <c r="G573" s="90" t="s">
        <v>1084</v>
      </c>
      <c r="H573" s="90" t="s">
        <v>627</v>
      </c>
    </row>
    <row r="574" spans="1:8">
      <c r="A574" s="90">
        <v>573</v>
      </c>
      <c r="B574" s="90" t="s">
        <v>1911</v>
      </c>
      <c r="C574" s="90" t="s">
        <v>1919</v>
      </c>
      <c r="D574" s="90" t="s">
        <v>1920</v>
      </c>
      <c r="E574" s="90" t="s">
        <v>1917</v>
      </c>
      <c r="F574" s="90" t="s">
        <v>1918</v>
      </c>
      <c r="G574" s="90" t="s">
        <v>1180</v>
      </c>
      <c r="H574" s="90" t="s">
        <v>627</v>
      </c>
    </row>
    <row r="575" spans="1:8">
      <c r="A575" s="90">
        <v>574</v>
      </c>
      <c r="B575" s="90" t="s">
        <v>1911</v>
      </c>
      <c r="C575" s="90" t="s">
        <v>1923</v>
      </c>
      <c r="D575" s="90" t="s">
        <v>1924</v>
      </c>
      <c r="E575" s="90" t="s">
        <v>1915</v>
      </c>
      <c r="F575" s="90" t="s">
        <v>1916</v>
      </c>
      <c r="G575" s="90" t="s">
        <v>1084</v>
      </c>
      <c r="H575" s="90" t="s">
        <v>627</v>
      </c>
    </row>
    <row r="576" spans="1:8">
      <c r="A576" s="90">
        <v>575</v>
      </c>
      <c r="B576" s="90" t="s">
        <v>1911</v>
      </c>
      <c r="C576" s="90" t="s">
        <v>1923</v>
      </c>
      <c r="D576" s="90" t="s">
        <v>1924</v>
      </c>
      <c r="E576" s="90" t="s">
        <v>1921</v>
      </c>
      <c r="F576" s="90" t="s">
        <v>1922</v>
      </c>
      <c r="G576" s="90" t="s">
        <v>1084</v>
      </c>
      <c r="H576" s="90" t="s">
        <v>627</v>
      </c>
    </row>
    <row r="577" spans="1:8">
      <c r="A577" s="90">
        <v>576</v>
      </c>
      <c r="B577" s="90" t="s">
        <v>1911</v>
      </c>
      <c r="C577" s="90" t="s">
        <v>1925</v>
      </c>
      <c r="D577" s="90" t="s">
        <v>1926</v>
      </c>
      <c r="E577" s="90" t="s">
        <v>1927</v>
      </c>
      <c r="F577" s="90" t="s">
        <v>1928</v>
      </c>
      <c r="G577" s="90" t="s">
        <v>1084</v>
      </c>
      <c r="H577" s="90" t="s">
        <v>627</v>
      </c>
    </row>
    <row r="578" spans="1:8">
      <c r="A578" s="90">
        <v>577</v>
      </c>
      <c r="B578" s="90" t="s">
        <v>1911</v>
      </c>
      <c r="C578" s="90" t="s">
        <v>1925</v>
      </c>
      <c r="D578" s="90" t="s">
        <v>1926</v>
      </c>
      <c r="E578" s="90" t="s">
        <v>1915</v>
      </c>
      <c r="F578" s="90" t="s">
        <v>1916</v>
      </c>
      <c r="G578" s="90" t="s">
        <v>1084</v>
      </c>
      <c r="H578" s="90" t="s">
        <v>627</v>
      </c>
    </row>
    <row r="579" spans="1:8">
      <c r="A579" s="90">
        <v>578</v>
      </c>
      <c r="B579" s="90" t="s">
        <v>1911</v>
      </c>
      <c r="C579" s="90" t="s">
        <v>1929</v>
      </c>
      <c r="D579" s="90" t="s">
        <v>1930</v>
      </c>
      <c r="E579" s="90" t="s">
        <v>1915</v>
      </c>
      <c r="F579" s="90" t="s">
        <v>1916</v>
      </c>
      <c r="G579" s="90" t="s">
        <v>1084</v>
      </c>
      <c r="H579" s="90" t="s">
        <v>627</v>
      </c>
    </row>
    <row r="580" spans="1:8">
      <c r="A580" s="90">
        <v>579</v>
      </c>
      <c r="B580" s="90" t="s">
        <v>1911</v>
      </c>
      <c r="C580" s="90" t="s">
        <v>1931</v>
      </c>
      <c r="D580" s="90" t="s">
        <v>1932</v>
      </c>
      <c r="E580" s="90" t="s">
        <v>1915</v>
      </c>
      <c r="F580" s="90" t="s">
        <v>1916</v>
      </c>
      <c r="G580" s="90" t="s">
        <v>1084</v>
      </c>
      <c r="H580" s="90" t="s">
        <v>627</v>
      </c>
    </row>
    <row r="581" spans="1:8">
      <c r="A581" s="90">
        <v>580</v>
      </c>
      <c r="B581" s="90" t="s">
        <v>1911</v>
      </c>
      <c r="C581" s="90" t="s">
        <v>1931</v>
      </c>
      <c r="D581" s="90" t="s">
        <v>1932</v>
      </c>
      <c r="E581" s="90" t="s">
        <v>1917</v>
      </c>
      <c r="F581" s="90" t="s">
        <v>1918</v>
      </c>
      <c r="G581" s="90" t="s">
        <v>1180</v>
      </c>
      <c r="H581" s="90" t="s">
        <v>627</v>
      </c>
    </row>
    <row r="582" spans="1:8">
      <c r="A582" s="90">
        <v>581</v>
      </c>
      <c r="B582" s="90" t="s">
        <v>1911</v>
      </c>
      <c r="C582" s="90" t="s">
        <v>1933</v>
      </c>
      <c r="D582" s="90" t="s">
        <v>1934</v>
      </c>
      <c r="E582" s="90" t="s">
        <v>1915</v>
      </c>
      <c r="F582" s="90" t="s">
        <v>1916</v>
      </c>
      <c r="G582" s="90" t="s">
        <v>1084</v>
      </c>
      <c r="H582" s="90" t="s">
        <v>627</v>
      </c>
    </row>
    <row r="583" spans="1:8">
      <c r="A583" s="90">
        <v>582</v>
      </c>
      <c r="B583" s="90" t="s">
        <v>1911</v>
      </c>
      <c r="C583" s="90" t="s">
        <v>1933</v>
      </c>
      <c r="D583" s="90" t="s">
        <v>1934</v>
      </c>
      <c r="E583" s="90" t="s">
        <v>1921</v>
      </c>
      <c r="F583" s="90" t="s">
        <v>1922</v>
      </c>
      <c r="G583" s="90" t="s">
        <v>1084</v>
      </c>
      <c r="H583" s="90" t="s">
        <v>627</v>
      </c>
    </row>
    <row r="584" spans="1:8">
      <c r="A584" s="90">
        <v>583</v>
      </c>
      <c r="B584" s="90" t="s">
        <v>1911</v>
      </c>
      <c r="C584" s="90" t="s">
        <v>1935</v>
      </c>
      <c r="D584" s="90" t="s">
        <v>1936</v>
      </c>
      <c r="E584" s="90" t="s">
        <v>1915</v>
      </c>
      <c r="F584" s="90" t="s">
        <v>1916</v>
      </c>
      <c r="G584" s="90" t="s">
        <v>1084</v>
      </c>
      <c r="H584" s="90" t="s">
        <v>627</v>
      </c>
    </row>
    <row r="585" spans="1:8">
      <c r="A585" s="90">
        <v>584</v>
      </c>
      <c r="B585" s="90" t="s">
        <v>1911</v>
      </c>
      <c r="C585" s="90" t="s">
        <v>1935</v>
      </c>
      <c r="D585" s="90" t="s">
        <v>1936</v>
      </c>
      <c r="E585" s="90" t="s">
        <v>1921</v>
      </c>
      <c r="F585" s="90" t="s">
        <v>1922</v>
      </c>
      <c r="G585" s="90" t="s">
        <v>1084</v>
      </c>
      <c r="H585" s="90" t="s">
        <v>627</v>
      </c>
    </row>
    <row r="586" spans="1:8">
      <c r="A586" s="90">
        <v>585</v>
      </c>
      <c r="B586" s="90" t="s">
        <v>1911</v>
      </c>
      <c r="C586" s="90" t="s">
        <v>1601</v>
      </c>
      <c r="D586" s="90" t="s">
        <v>1937</v>
      </c>
      <c r="E586" s="90" t="s">
        <v>1915</v>
      </c>
      <c r="F586" s="90" t="s">
        <v>1916</v>
      </c>
      <c r="G586" s="90" t="s">
        <v>1084</v>
      </c>
      <c r="H586" s="90" t="s">
        <v>627</v>
      </c>
    </row>
    <row r="587" spans="1:8">
      <c r="A587" s="90">
        <v>586</v>
      </c>
      <c r="B587" s="90" t="s">
        <v>1911</v>
      </c>
      <c r="C587" s="90" t="s">
        <v>1938</v>
      </c>
      <c r="D587" s="90" t="s">
        <v>1939</v>
      </c>
      <c r="E587" s="90" t="s">
        <v>1915</v>
      </c>
      <c r="F587" s="90" t="s">
        <v>1916</v>
      </c>
      <c r="G587" s="90" t="s">
        <v>1084</v>
      </c>
      <c r="H587" s="90" t="s">
        <v>627</v>
      </c>
    </row>
    <row r="588" spans="1:8">
      <c r="A588" s="90">
        <v>587</v>
      </c>
      <c r="B588" s="90" t="s">
        <v>1911</v>
      </c>
      <c r="C588" s="90" t="s">
        <v>1911</v>
      </c>
      <c r="D588" s="90" t="s">
        <v>1912</v>
      </c>
      <c r="E588" s="90" t="s">
        <v>1915</v>
      </c>
      <c r="F588" s="90" t="s">
        <v>1916</v>
      </c>
      <c r="G588" s="90" t="s">
        <v>1084</v>
      </c>
      <c r="H588" s="90" t="s">
        <v>627</v>
      </c>
    </row>
    <row r="589" spans="1:8">
      <c r="A589" s="90">
        <v>588</v>
      </c>
      <c r="B589" s="90" t="s">
        <v>1911</v>
      </c>
      <c r="C589" s="90" t="s">
        <v>1940</v>
      </c>
      <c r="D589" s="90" t="s">
        <v>1941</v>
      </c>
      <c r="E589" s="90" t="s">
        <v>1915</v>
      </c>
      <c r="F589" s="90" t="s">
        <v>1916</v>
      </c>
      <c r="G589" s="90" t="s">
        <v>1084</v>
      </c>
      <c r="H589" s="90" t="s">
        <v>627</v>
      </c>
    </row>
    <row r="590" spans="1:8">
      <c r="A590" s="90">
        <v>589</v>
      </c>
      <c r="B590" s="90" t="s">
        <v>1911</v>
      </c>
      <c r="C590" s="90" t="s">
        <v>1940</v>
      </c>
      <c r="D590" s="90" t="s">
        <v>1941</v>
      </c>
      <c r="E590" s="90" t="s">
        <v>1921</v>
      </c>
      <c r="F590" s="90" t="s">
        <v>1922</v>
      </c>
      <c r="G590" s="90" t="s">
        <v>1084</v>
      </c>
      <c r="H590" s="90" t="s">
        <v>627</v>
      </c>
    </row>
    <row r="591" spans="1:8">
      <c r="A591" s="90">
        <v>590</v>
      </c>
      <c r="B591" s="90" t="s">
        <v>1911</v>
      </c>
      <c r="C591" s="90" t="s">
        <v>1940</v>
      </c>
      <c r="D591" s="90" t="s">
        <v>1941</v>
      </c>
      <c r="E591" s="90" t="s">
        <v>1917</v>
      </c>
      <c r="F591" s="90" t="s">
        <v>1918</v>
      </c>
      <c r="G591" s="90" t="s">
        <v>1180</v>
      </c>
      <c r="H591" s="90" t="s">
        <v>627</v>
      </c>
    </row>
    <row r="592" spans="1:8">
      <c r="A592" s="90">
        <v>591</v>
      </c>
      <c r="B592" s="90" t="s">
        <v>1942</v>
      </c>
      <c r="C592" s="90" t="s">
        <v>1944</v>
      </c>
      <c r="D592" s="90" t="s">
        <v>1945</v>
      </c>
      <c r="E592" s="90" t="s">
        <v>1946</v>
      </c>
      <c r="F592" s="90" t="s">
        <v>1947</v>
      </c>
      <c r="G592" s="90" t="s">
        <v>1084</v>
      </c>
      <c r="H592" s="90" t="s">
        <v>627</v>
      </c>
    </row>
    <row r="593" spans="1:8">
      <c r="A593" s="90">
        <v>592</v>
      </c>
      <c r="B593" s="90" t="s">
        <v>1942</v>
      </c>
      <c r="C593" s="90" t="s">
        <v>1944</v>
      </c>
      <c r="D593" s="90" t="s">
        <v>1945</v>
      </c>
      <c r="E593" s="90" t="s">
        <v>762</v>
      </c>
      <c r="F593" s="90" t="s">
        <v>763</v>
      </c>
      <c r="G593" s="90" t="s">
        <v>764</v>
      </c>
      <c r="H593" s="90" t="s">
        <v>627</v>
      </c>
    </row>
    <row r="594" spans="1:8">
      <c r="A594" s="90">
        <v>593</v>
      </c>
      <c r="B594" s="90" t="s">
        <v>1942</v>
      </c>
      <c r="C594" s="90" t="s">
        <v>1944</v>
      </c>
      <c r="D594" s="90" t="s">
        <v>1945</v>
      </c>
      <c r="E594" s="90" t="s">
        <v>683</v>
      </c>
      <c r="F594" s="90" t="s">
        <v>684</v>
      </c>
      <c r="G594" s="90" t="s">
        <v>685</v>
      </c>
      <c r="H594" s="90" t="s">
        <v>627</v>
      </c>
    </row>
    <row r="595" spans="1:8">
      <c r="A595" s="90">
        <v>594</v>
      </c>
      <c r="B595" s="90" t="s">
        <v>1942</v>
      </c>
      <c r="C595" s="90" t="s">
        <v>1948</v>
      </c>
      <c r="D595" s="90" t="s">
        <v>1949</v>
      </c>
      <c r="E595" s="90" t="s">
        <v>1950</v>
      </c>
      <c r="F595" s="90" t="s">
        <v>1951</v>
      </c>
      <c r="G595" s="90" t="s">
        <v>1084</v>
      </c>
      <c r="H595" s="90" t="s">
        <v>627</v>
      </c>
    </row>
    <row r="596" spans="1:8">
      <c r="A596" s="90">
        <v>595</v>
      </c>
      <c r="B596" s="90" t="s">
        <v>1942</v>
      </c>
      <c r="C596" s="90" t="s">
        <v>1952</v>
      </c>
      <c r="D596" s="90" t="s">
        <v>1953</v>
      </c>
      <c r="E596" s="90" t="s">
        <v>1954</v>
      </c>
      <c r="F596" s="90" t="s">
        <v>1955</v>
      </c>
      <c r="G596" s="90" t="s">
        <v>1084</v>
      </c>
      <c r="H596" s="90" t="s">
        <v>627</v>
      </c>
    </row>
    <row r="597" spans="1:8">
      <c r="A597" s="90">
        <v>596</v>
      </c>
      <c r="B597" s="90" t="s">
        <v>1942</v>
      </c>
      <c r="C597" s="90" t="s">
        <v>1952</v>
      </c>
      <c r="D597" s="90" t="s">
        <v>1953</v>
      </c>
      <c r="E597" s="90" t="s">
        <v>1956</v>
      </c>
      <c r="F597" s="90" t="s">
        <v>1957</v>
      </c>
      <c r="G597" s="90" t="s">
        <v>1084</v>
      </c>
      <c r="H597" s="90" t="s">
        <v>627</v>
      </c>
    </row>
    <row r="598" spans="1:8">
      <c r="A598" s="90">
        <v>597</v>
      </c>
      <c r="B598" s="90" t="s">
        <v>1942</v>
      </c>
      <c r="C598" s="90" t="s">
        <v>1958</v>
      </c>
      <c r="D598" s="90" t="s">
        <v>1959</v>
      </c>
      <c r="E598" s="90" t="s">
        <v>1960</v>
      </c>
      <c r="F598" s="90" t="s">
        <v>1961</v>
      </c>
      <c r="G598" s="90" t="s">
        <v>1084</v>
      </c>
      <c r="H598" s="90" t="s">
        <v>627</v>
      </c>
    </row>
    <row r="599" spans="1:8">
      <c r="A599" s="90">
        <v>598</v>
      </c>
      <c r="B599" s="90" t="s">
        <v>1942</v>
      </c>
      <c r="C599" s="90" t="s">
        <v>1962</v>
      </c>
      <c r="D599" s="90" t="s">
        <v>1963</v>
      </c>
      <c r="E599" s="90" t="s">
        <v>1964</v>
      </c>
      <c r="F599" s="90" t="s">
        <v>1965</v>
      </c>
      <c r="G599" s="90" t="s">
        <v>1084</v>
      </c>
      <c r="H599" s="90" t="s">
        <v>735</v>
      </c>
    </row>
    <row r="600" spans="1:8">
      <c r="A600" s="90">
        <v>599</v>
      </c>
      <c r="B600" s="90" t="s">
        <v>1942</v>
      </c>
      <c r="C600" s="90" t="s">
        <v>1966</v>
      </c>
      <c r="D600" s="90" t="s">
        <v>1967</v>
      </c>
      <c r="E600" s="90" t="s">
        <v>1968</v>
      </c>
      <c r="F600" s="90" t="s">
        <v>1969</v>
      </c>
      <c r="G600" s="90" t="s">
        <v>1084</v>
      </c>
      <c r="H600" s="90" t="s">
        <v>627</v>
      </c>
    </row>
    <row r="601" spans="1:8">
      <c r="A601" s="90">
        <v>600</v>
      </c>
      <c r="B601" s="90" t="s">
        <v>1942</v>
      </c>
      <c r="C601" s="90" t="s">
        <v>1970</v>
      </c>
      <c r="D601" s="90" t="s">
        <v>1971</v>
      </c>
      <c r="E601" s="90" t="s">
        <v>1972</v>
      </c>
      <c r="F601" s="90" t="s">
        <v>1973</v>
      </c>
      <c r="G601" s="90" t="s">
        <v>1084</v>
      </c>
      <c r="H601" s="90" t="s">
        <v>627</v>
      </c>
    </row>
    <row r="602" spans="1:8">
      <c r="A602" s="90">
        <v>601</v>
      </c>
      <c r="B602" s="90" t="s">
        <v>1942</v>
      </c>
      <c r="C602" s="90" t="s">
        <v>1970</v>
      </c>
      <c r="D602" s="90" t="s">
        <v>1971</v>
      </c>
      <c r="E602" s="90" t="s">
        <v>1018</v>
      </c>
      <c r="F602" s="90" t="s">
        <v>1019</v>
      </c>
      <c r="G602" s="90" t="s">
        <v>1020</v>
      </c>
      <c r="H602" s="90" t="s">
        <v>627</v>
      </c>
    </row>
    <row r="603" spans="1:8">
      <c r="A603" s="90">
        <v>602</v>
      </c>
      <c r="B603" s="90" t="s">
        <v>1942</v>
      </c>
      <c r="C603" s="90" t="s">
        <v>1974</v>
      </c>
      <c r="D603" s="90" t="s">
        <v>1975</v>
      </c>
      <c r="E603" s="90" t="s">
        <v>1976</v>
      </c>
      <c r="F603" s="90" t="s">
        <v>1977</v>
      </c>
      <c r="G603" s="90" t="s">
        <v>1084</v>
      </c>
      <c r="H603" s="90" t="s">
        <v>627</v>
      </c>
    </row>
    <row r="604" spans="1:8">
      <c r="A604" s="90">
        <v>603</v>
      </c>
      <c r="B604" s="90" t="s">
        <v>1942</v>
      </c>
      <c r="C604" s="90" t="s">
        <v>1978</v>
      </c>
      <c r="D604" s="90" t="s">
        <v>1979</v>
      </c>
      <c r="E604" s="90" t="s">
        <v>762</v>
      </c>
      <c r="F604" s="90" t="s">
        <v>763</v>
      </c>
      <c r="G604" s="90" t="s">
        <v>764</v>
      </c>
      <c r="H604" s="90" t="s">
        <v>627</v>
      </c>
    </row>
    <row r="605" spans="1:8">
      <c r="A605" s="90">
        <v>604</v>
      </c>
      <c r="B605" s="90" t="s">
        <v>1942</v>
      </c>
      <c r="C605" s="90" t="s">
        <v>1978</v>
      </c>
      <c r="D605" s="90" t="s">
        <v>1979</v>
      </c>
      <c r="E605" s="90" t="s">
        <v>683</v>
      </c>
      <c r="F605" s="90" t="s">
        <v>684</v>
      </c>
      <c r="G605" s="90" t="s">
        <v>685</v>
      </c>
      <c r="H605" s="90" t="s">
        <v>627</v>
      </c>
    </row>
    <row r="606" spans="1:8">
      <c r="A606" s="90">
        <v>605</v>
      </c>
      <c r="B606" s="90" t="s">
        <v>1980</v>
      </c>
      <c r="C606" s="90" t="s">
        <v>1982</v>
      </c>
      <c r="D606" s="90" t="s">
        <v>1983</v>
      </c>
      <c r="E606" s="90" t="s">
        <v>1984</v>
      </c>
      <c r="F606" s="90" t="s">
        <v>1985</v>
      </c>
      <c r="G606" s="90" t="s">
        <v>793</v>
      </c>
      <c r="H606" s="90" t="s">
        <v>627</v>
      </c>
    </row>
    <row r="607" spans="1:8">
      <c r="A607" s="90">
        <v>606</v>
      </c>
      <c r="B607" s="90" t="s">
        <v>1980</v>
      </c>
      <c r="C607" s="90" t="s">
        <v>1986</v>
      </c>
      <c r="D607" s="90" t="s">
        <v>1987</v>
      </c>
      <c r="E607" s="90" t="s">
        <v>1157</v>
      </c>
      <c r="F607" s="90" t="s">
        <v>1158</v>
      </c>
      <c r="G607" s="90" t="s">
        <v>1153</v>
      </c>
      <c r="H607" s="90" t="s">
        <v>627</v>
      </c>
    </row>
    <row r="608" spans="1:8">
      <c r="A608" s="90">
        <v>607</v>
      </c>
      <c r="B608" s="90" t="s">
        <v>1980</v>
      </c>
      <c r="C608" s="90" t="s">
        <v>1988</v>
      </c>
      <c r="D608" s="90" t="s">
        <v>1989</v>
      </c>
      <c r="E608" s="90" t="s">
        <v>1990</v>
      </c>
      <c r="F608" s="90" t="s">
        <v>1991</v>
      </c>
      <c r="G608" s="90" t="s">
        <v>793</v>
      </c>
      <c r="H608" s="90" t="s">
        <v>627</v>
      </c>
    </row>
    <row r="609" spans="1:8">
      <c r="A609" s="90">
        <v>608</v>
      </c>
      <c r="B609" s="90" t="s">
        <v>1980</v>
      </c>
      <c r="C609" s="90" t="s">
        <v>1992</v>
      </c>
      <c r="D609" s="90" t="s">
        <v>1993</v>
      </c>
      <c r="E609" s="90" t="s">
        <v>1157</v>
      </c>
      <c r="F609" s="90" t="s">
        <v>1158</v>
      </c>
      <c r="G609" s="90" t="s">
        <v>1153</v>
      </c>
      <c r="H609" s="90" t="s">
        <v>627</v>
      </c>
    </row>
    <row r="610" spans="1:8">
      <c r="A610" s="90">
        <v>609</v>
      </c>
      <c r="B610" s="90" t="s">
        <v>1980</v>
      </c>
      <c r="C610" s="90" t="s">
        <v>1994</v>
      </c>
      <c r="D610" s="90" t="s">
        <v>1995</v>
      </c>
      <c r="E610" s="90" t="s">
        <v>1990</v>
      </c>
      <c r="F610" s="90" t="s">
        <v>1991</v>
      </c>
      <c r="G610" s="90" t="s">
        <v>793</v>
      </c>
      <c r="H610" s="90" t="s">
        <v>627</v>
      </c>
    </row>
    <row r="611" spans="1:8">
      <c r="A611" s="90">
        <v>610</v>
      </c>
      <c r="B611" s="90" t="s">
        <v>1980</v>
      </c>
      <c r="C611" s="90" t="s">
        <v>1994</v>
      </c>
      <c r="D611" s="90" t="s">
        <v>1995</v>
      </c>
      <c r="E611" s="90" t="s">
        <v>1070</v>
      </c>
      <c r="F611" s="90" t="s">
        <v>1071</v>
      </c>
      <c r="G611" s="90" t="s">
        <v>1072</v>
      </c>
      <c r="H611" s="90" t="s">
        <v>627</v>
      </c>
    </row>
    <row r="612" spans="1:8">
      <c r="A612" s="90">
        <v>611</v>
      </c>
      <c r="B612" s="90" t="s">
        <v>1980</v>
      </c>
      <c r="C612" s="90" t="s">
        <v>1996</v>
      </c>
      <c r="D612" s="90" t="s">
        <v>1997</v>
      </c>
      <c r="E612" s="90" t="s">
        <v>1990</v>
      </c>
      <c r="F612" s="90" t="s">
        <v>1991</v>
      </c>
      <c r="G612" s="90" t="s">
        <v>793</v>
      </c>
      <c r="H612" s="90" t="s">
        <v>627</v>
      </c>
    </row>
    <row r="613" spans="1:8">
      <c r="A613" s="90">
        <v>612</v>
      </c>
      <c r="B613" s="90" t="s">
        <v>1980</v>
      </c>
      <c r="C613" s="90" t="s">
        <v>1998</v>
      </c>
      <c r="D613" s="90" t="s">
        <v>1999</v>
      </c>
      <c r="E613" s="90" t="s">
        <v>1157</v>
      </c>
      <c r="F613" s="90" t="s">
        <v>1158</v>
      </c>
      <c r="G613" s="90" t="s">
        <v>1153</v>
      </c>
      <c r="H613" s="90" t="s">
        <v>627</v>
      </c>
    </row>
    <row r="614" spans="1:8">
      <c r="A614" s="90">
        <v>613</v>
      </c>
      <c r="B614" s="90" t="s">
        <v>1980</v>
      </c>
      <c r="C614" s="90" t="s">
        <v>2000</v>
      </c>
      <c r="D614" s="90" t="s">
        <v>2001</v>
      </c>
      <c r="E614" s="90" t="s">
        <v>1990</v>
      </c>
      <c r="F614" s="90" t="s">
        <v>1991</v>
      </c>
      <c r="G614" s="90" t="s">
        <v>793</v>
      </c>
      <c r="H614" s="90" t="s">
        <v>627</v>
      </c>
    </row>
    <row r="615" spans="1:8">
      <c r="A615" s="90">
        <v>614</v>
      </c>
      <c r="B615" s="90" t="s">
        <v>1167</v>
      </c>
      <c r="C615" s="90" t="s">
        <v>1167</v>
      </c>
      <c r="D615" s="90" t="s">
        <v>2002</v>
      </c>
      <c r="E615" s="90" t="s">
        <v>912</v>
      </c>
      <c r="F615" s="90" t="s">
        <v>913</v>
      </c>
      <c r="G615" s="90" t="s">
        <v>914</v>
      </c>
      <c r="H615" s="90" t="s">
        <v>627</v>
      </c>
    </row>
    <row r="616" spans="1:8">
      <c r="A616" s="90">
        <v>615</v>
      </c>
      <c r="B616" s="90" t="s">
        <v>1167</v>
      </c>
      <c r="C616" s="90" t="s">
        <v>1167</v>
      </c>
      <c r="D616" s="90" t="s">
        <v>2002</v>
      </c>
      <c r="E616" s="90" t="s">
        <v>1149</v>
      </c>
      <c r="F616" s="90" t="s">
        <v>1150</v>
      </c>
      <c r="G616" s="90" t="s">
        <v>805</v>
      </c>
      <c r="H616" s="90" t="s">
        <v>242</v>
      </c>
    </row>
    <row r="617" spans="1:8">
      <c r="A617" s="90">
        <v>616</v>
      </c>
      <c r="B617" s="90" t="s">
        <v>1167</v>
      </c>
      <c r="C617" s="90" t="s">
        <v>1167</v>
      </c>
      <c r="D617" s="90" t="s">
        <v>2002</v>
      </c>
      <c r="E617" s="90" t="s">
        <v>762</v>
      </c>
      <c r="F617" s="90" t="s">
        <v>763</v>
      </c>
      <c r="G617" s="90" t="s">
        <v>764</v>
      </c>
      <c r="H617" s="90" t="s">
        <v>627</v>
      </c>
    </row>
    <row r="618" spans="1:8">
      <c r="A618" s="90">
        <v>617</v>
      </c>
      <c r="B618" s="90" t="s">
        <v>1167</v>
      </c>
      <c r="C618" s="90" t="s">
        <v>1167</v>
      </c>
      <c r="D618" s="90" t="s">
        <v>2002</v>
      </c>
      <c r="E618" s="90" t="s">
        <v>1161</v>
      </c>
      <c r="F618" s="90" t="s">
        <v>1162</v>
      </c>
      <c r="G618" s="90" t="s">
        <v>1055</v>
      </c>
      <c r="H618" s="90" t="s">
        <v>731</v>
      </c>
    </row>
    <row r="619" spans="1:8">
      <c r="A619" s="90">
        <v>618</v>
      </c>
      <c r="B619" s="90" t="s">
        <v>1167</v>
      </c>
      <c r="C619" s="90" t="s">
        <v>1167</v>
      </c>
      <c r="D619" s="90" t="s">
        <v>2002</v>
      </c>
      <c r="E619" s="90" t="s">
        <v>1163</v>
      </c>
      <c r="F619" s="90" t="s">
        <v>1164</v>
      </c>
      <c r="G619" s="90" t="s">
        <v>1072</v>
      </c>
      <c r="H619" s="90" t="s">
        <v>731</v>
      </c>
    </row>
    <row r="620" spans="1:8">
      <c r="A620" s="90">
        <v>619</v>
      </c>
      <c r="B620" s="90" t="s">
        <v>1167</v>
      </c>
      <c r="C620" s="90" t="s">
        <v>1167</v>
      </c>
      <c r="D620" s="90" t="s">
        <v>2002</v>
      </c>
      <c r="E620" s="90" t="s">
        <v>683</v>
      </c>
      <c r="F620" s="90" t="s">
        <v>684</v>
      </c>
      <c r="G620" s="90" t="s">
        <v>685</v>
      </c>
      <c r="H620" s="90" t="s">
        <v>627</v>
      </c>
    </row>
    <row r="621" spans="1:8">
      <c r="A621" s="90">
        <v>620</v>
      </c>
      <c r="B621" s="90" t="s">
        <v>330</v>
      </c>
      <c r="C621" s="90" t="s">
        <v>330</v>
      </c>
      <c r="D621" s="90" t="s">
        <v>330</v>
      </c>
      <c r="E621" s="90" t="s">
        <v>2003</v>
      </c>
      <c r="F621" s="90" t="s">
        <v>2004</v>
      </c>
      <c r="G621" s="90" t="s">
        <v>2005</v>
      </c>
      <c r="H621" s="90" t="s">
        <v>330</v>
      </c>
    </row>
    <row r="622" spans="1:8">
      <c r="A622" s="90">
        <v>621</v>
      </c>
      <c r="B622" s="90" t="s">
        <v>330</v>
      </c>
      <c r="C622" s="90" t="s">
        <v>330</v>
      </c>
      <c r="D622" s="90" t="s">
        <v>330</v>
      </c>
      <c r="E622" s="90" t="s">
        <v>2003</v>
      </c>
      <c r="F622" s="90" t="s">
        <v>2004</v>
      </c>
      <c r="G622" s="90" t="s">
        <v>2006</v>
      </c>
      <c r="H622" s="90" t="s">
        <v>878</v>
      </c>
    </row>
    <row r="623" spans="1:8">
      <c r="A623" s="90">
        <v>622</v>
      </c>
      <c r="B623" s="90" t="s">
        <v>330</v>
      </c>
      <c r="C623" s="90" t="s">
        <v>330</v>
      </c>
      <c r="D623" s="90" t="s">
        <v>330</v>
      </c>
      <c r="E623" s="90" t="s">
        <v>2007</v>
      </c>
      <c r="F623" s="90" t="s">
        <v>876</v>
      </c>
      <c r="G623" s="90" t="s">
        <v>2008</v>
      </c>
      <c r="H623" s="90" t="s">
        <v>330</v>
      </c>
    </row>
    <row r="624" spans="1:8">
      <c r="A624" s="90">
        <v>623</v>
      </c>
      <c r="B624" s="90" t="s">
        <v>330</v>
      </c>
      <c r="C624" s="90" t="s">
        <v>330</v>
      </c>
      <c r="D624" s="90" t="s">
        <v>330</v>
      </c>
      <c r="E624" s="90" t="s">
        <v>2009</v>
      </c>
      <c r="F624" s="90" t="s">
        <v>1331</v>
      </c>
      <c r="G624" s="90" t="s">
        <v>2010</v>
      </c>
      <c r="H624" s="90" t="s">
        <v>627</v>
      </c>
    </row>
    <row r="625" spans="1:8">
      <c r="A625" s="90">
        <v>624</v>
      </c>
      <c r="B625" s="90" t="s">
        <v>330</v>
      </c>
      <c r="C625" s="90" t="s">
        <v>330</v>
      </c>
      <c r="D625" s="90" t="s">
        <v>330</v>
      </c>
      <c r="E625" s="90" t="s">
        <v>2011</v>
      </c>
      <c r="F625" s="90" t="s">
        <v>2012</v>
      </c>
      <c r="G625" s="90" t="s">
        <v>2013</v>
      </c>
      <c r="H625" s="90" t="s">
        <v>627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6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RowHeight="11.2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>
      <c r="AV1" s="6" t="s">
        <v>537</v>
      </c>
      <c r="AW1" s="6" t="s">
        <v>538</v>
      </c>
      <c r="AX1" s="6" t="s">
        <v>539</v>
      </c>
      <c r="AY1" s="6" t="s">
        <v>540</v>
      </c>
      <c r="AZ1" s="6" t="s">
        <v>541</v>
      </c>
      <c r="BA1" s="7" t="s">
        <v>542</v>
      </c>
      <c r="BB1" s="6" t="s">
        <v>543</v>
      </c>
      <c r="BC1" s="6" t="s">
        <v>544</v>
      </c>
      <c r="BD1" s="6" t="s">
        <v>545</v>
      </c>
      <c r="BE1" s="6" t="s">
        <v>546</v>
      </c>
    </row>
    <row r="2" spans="3:57" ht="12.75" customHeight="1">
      <c r="AV2" s="7" t="s">
        <v>547</v>
      </c>
      <c r="AW2" s="9" t="s">
        <v>539</v>
      </c>
      <c r="AX2" s="7" t="s">
        <v>211</v>
      </c>
      <c r="AY2" s="7" t="s">
        <v>211</v>
      </c>
      <c r="AZ2" s="7" t="s">
        <v>211</v>
      </c>
      <c r="BA2" s="7" t="s">
        <v>211</v>
      </c>
      <c r="BB2" s="7" t="s">
        <v>211</v>
      </c>
      <c r="BC2" s="7" t="s">
        <v>211</v>
      </c>
      <c r="BD2" s="7" t="s">
        <v>211</v>
      </c>
      <c r="BE2" s="7" t="s">
        <v>211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548</v>
      </c>
      <c r="AW3" s="9" t="s">
        <v>541</v>
      </c>
      <c r="AX3" s="7" t="s">
        <v>549</v>
      </c>
      <c r="AY3" s="7" t="s">
        <v>550</v>
      </c>
      <c r="AZ3" s="7" t="s">
        <v>551</v>
      </c>
      <c r="BA3" s="7" t="s">
        <v>552</v>
      </c>
      <c r="BB3" s="7" t="s">
        <v>553</v>
      </c>
      <c r="BC3" s="7" t="s">
        <v>554</v>
      </c>
      <c r="BD3" s="7" t="s">
        <v>555</v>
      </c>
      <c r="BE3" s="7" t="s">
        <v>556</v>
      </c>
    </row>
    <row r="4" spans="3:57">
      <c r="C4" s="13"/>
      <c r="D4" s="400" t="s">
        <v>557</v>
      </c>
      <c r="E4" s="401"/>
      <c r="F4" s="401"/>
      <c r="G4" s="401"/>
      <c r="H4" s="401"/>
      <c r="I4" s="401"/>
      <c r="J4" s="401"/>
      <c r="K4" s="402"/>
      <c r="L4" s="14"/>
      <c r="AV4" s="7" t="s">
        <v>558</v>
      </c>
      <c r="AW4" s="9" t="s">
        <v>542</v>
      </c>
      <c r="AX4" s="7" t="s">
        <v>559</v>
      </c>
      <c r="AY4" s="7" t="s">
        <v>560</v>
      </c>
      <c r="AZ4" s="7" t="s">
        <v>561</v>
      </c>
      <c r="BA4" s="7" t="s">
        <v>562</v>
      </c>
      <c r="BB4" s="7" t="s">
        <v>563</v>
      </c>
      <c r="BC4" s="7" t="s">
        <v>564</v>
      </c>
      <c r="BD4" s="7" t="s">
        <v>565</v>
      </c>
      <c r="BE4" s="7" t="s">
        <v>566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567</v>
      </c>
      <c r="AW5" s="9" t="s">
        <v>543</v>
      </c>
      <c r="AX5" s="7" t="s">
        <v>568</v>
      </c>
      <c r="AY5" s="7" t="s">
        <v>569</v>
      </c>
      <c r="AZ5" s="7" t="s">
        <v>570</v>
      </c>
      <c r="BB5" s="7" t="s">
        <v>571</v>
      </c>
      <c r="BC5" s="7" t="s">
        <v>572</v>
      </c>
      <c r="BE5" s="7" t="s">
        <v>573</v>
      </c>
    </row>
    <row r="6" spans="3:57">
      <c r="C6" s="13"/>
      <c r="D6" s="395" t="s">
        <v>574</v>
      </c>
      <c r="E6" s="396"/>
      <c r="F6" s="396"/>
      <c r="G6" s="396"/>
      <c r="H6" s="396"/>
      <c r="I6" s="396"/>
      <c r="J6" s="396"/>
      <c r="K6" s="397"/>
      <c r="L6" s="14"/>
      <c r="AV6" s="7" t="s">
        <v>575</v>
      </c>
      <c r="AW6" s="9" t="s">
        <v>544</v>
      </c>
      <c r="AX6" s="7" t="s">
        <v>576</v>
      </c>
      <c r="AY6" s="7" t="s">
        <v>577</v>
      </c>
      <c r="BB6" s="7" t="s">
        <v>578</v>
      </c>
    </row>
    <row r="7" spans="3:57">
      <c r="C7" s="13"/>
      <c r="D7" s="16" t="s">
        <v>579</v>
      </c>
      <c r="E7" s="17" t="s">
        <v>95</v>
      </c>
      <c r="F7" s="366"/>
      <c r="G7" s="366"/>
      <c r="H7" s="366"/>
      <c r="I7" s="366"/>
      <c r="J7" s="366"/>
      <c r="K7" s="367"/>
      <c r="L7" s="14"/>
      <c r="AV7" s="7" t="s">
        <v>580</v>
      </c>
      <c r="AW7" s="9" t="s">
        <v>545</v>
      </c>
      <c r="AX7" s="7" t="s">
        <v>581</v>
      </c>
      <c r="AY7" s="7" t="s">
        <v>582</v>
      </c>
    </row>
    <row r="8" spans="3:57" ht="29.25" customHeight="1">
      <c r="C8" s="13"/>
      <c r="D8" s="16" t="s">
        <v>583</v>
      </c>
      <c r="E8" s="18" t="s">
        <v>584</v>
      </c>
      <c r="F8" s="366"/>
      <c r="G8" s="366"/>
      <c r="H8" s="366"/>
      <c r="I8" s="366"/>
      <c r="J8" s="366"/>
      <c r="K8" s="367"/>
      <c r="L8" s="14"/>
      <c r="AV8" s="7" t="s">
        <v>585</v>
      </c>
      <c r="AW8" s="9" t="s">
        <v>540</v>
      </c>
      <c r="AX8" s="7" t="s">
        <v>586</v>
      </c>
      <c r="AY8" s="7" t="s">
        <v>587</v>
      </c>
    </row>
    <row r="9" spans="3:57" ht="29.25" customHeight="1">
      <c r="C9" s="13"/>
      <c r="D9" s="16" t="s">
        <v>588</v>
      </c>
      <c r="E9" s="18" t="s">
        <v>589</v>
      </c>
      <c r="F9" s="366"/>
      <c r="G9" s="366"/>
      <c r="H9" s="366"/>
      <c r="I9" s="366"/>
      <c r="J9" s="366"/>
      <c r="K9" s="367"/>
      <c r="L9" s="14"/>
      <c r="AV9" s="7" t="s">
        <v>590</v>
      </c>
      <c r="AW9" s="9" t="s">
        <v>546</v>
      </c>
      <c r="AX9" s="7" t="s">
        <v>591</v>
      </c>
      <c r="AY9" s="7" t="s">
        <v>592</v>
      </c>
    </row>
    <row r="10" spans="3:57">
      <c r="C10" s="13"/>
      <c r="D10" s="16" t="s">
        <v>593</v>
      </c>
      <c r="E10" s="17" t="s">
        <v>594</v>
      </c>
      <c r="F10" s="398"/>
      <c r="G10" s="398"/>
      <c r="H10" s="398"/>
      <c r="I10" s="398"/>
      <c r="J10" s="398"/>
      <c r="K10" s="399"/>
      <c r="L10" s="14"/>
      <c r="AX10" s="7" t="s">
        <v>595</v>
      </c>
      <c r="AY10" s="7" t="s">
        <v>596</v>
      </c>
    </row>
    <row r="11" spans="3:57">
      <c r="C11" s="13"/>
      <c r="D11" s="16" t="s">
        <v>597</v>
      </c>
      <c r="E11" s="17" t="s">
        <v>70</v>
      </c>
      <c r="F11" s="398"/>
      <c r="G11" s="398"/>
      <c r="H11" s="398"/>
      <c r="I11" s="398"/>
      <c r="J11" s="398"/>
      <c r="K11" s="399"/>
      <c r="L11" s="14"/>
      <c r="N11" s="19"/>
      <c r="AX11" s="7" t="s">
        <v>71</v>
      </c>
      <c r="AY11" s="7" t="s">
        <v>72</v>
      </c>
    </row>
    <row r="12" spans="3:57" ht="22.5">
      <c r="C12" s="13"/>
      <c r="D12" s="16" t="s">
        <v>73</v>
      </c>
      <c r="E12" s="18" t="s">
        <v>74</v>
      </c>
      <c r="F12" s="398"/>
      <c r="G12" s="398"/>
      <c r="H12" s="398"/>
      <c r="I12" s="398"/>
      <c r="J12" s="398"/>
      <c r="K12" s="399"/>
      <c r="L12" s="14"/>
      <c r="N12" s="19"/>
      <c r="AX12" s="7" t="s">
        <v>75</v>
      </c>
      <c r="AY12" s="7" t="s">
        <v>205</v>
      </c>
    </row>
    <row r="13" spans="3:57">
      <c r="C13" s="13"/>
      <c r="D13" s="16" t="s">
        <v>206</v>
      </c>
      <c r="E13" s="17" t="s">
        <v>207</v>
      </c>
      <c r="F13" s="398"/>
      <c r="G13" s="398"/>
      <c r="H13" s="398"/>
      <c r="I13" s="398"/>
      <c r="J13" s="398"/>
      <c r="K13" s="399"/>
      <c r="L13" s="14"/>
      <c r="N13" s="19"/>
      <c r="AY13" s="7" t="s">
        <v>96</v>
      </c>
    </row>
    <row r="14" spans="3:57" ht="29.25" customHeight="1">
      <c r="C14" s="13"/>
      <c r="D14" s="16" t="s">
        <v>97</v>
      </c>
      <c r="E14" s="17" t="s">
        <v>98</v>
      </c>
      <c r="F14" s="398"/>
      <c r="G14" s="398"/>
      <c r="H14" s="398"/>
      <c r="I14" s="398"/>
      <c r="J14" s="398"/>
      <c r="K14" s="399"/>
      <c r="L14" s="14"/>
      <c r="N14" s="19"/>
      <c r="AY14" s="7" t="s">
        <v>99</v>
      </c>
    </row>
    <row r="15" spans="3:57" ht="21.75" customHeight="1">
      <c r="C15" s="13"/>
      <c r="D15" s="16" t="s">
        <v>100</v>
      </c>
      <c r="E15" s="17" t="s">
        <v>101</v>
      </c>
      <c r="F15" s="38"/>
      <c r="G15" s="394" t="s">
        <v>102</v>
      </c>
      <c r="H15" s="394"/>
      <c r="I15" s="394"/>
      <c r="J15" s="394"/>
      <c r="K15" s="3"/>
      <c r="L15" s="14"/>
      <c r="N15" s="19"/>
      <c r="AY15" s="7" t="s">
        <v>103</v>
      </c>
    </row>
    <row r="16" spans="3:57" ht="12" thickBot="1">
      <c r="C16" s="13"/>
      <c r="D16" s="21" t="s">
        <v>104</v>
      </c>
      <c r="E16" s="22" t="s">
        <v>105</v>
      </c>
      <c r="F16" s="364"/>
      <c r="G16" s="364"/>
      <c r="H16" s="364"/>
      <c r="I16" s="364"/>
      <c r="J16" s="364"/>
      <c r="K16" s="365"/>
      <c r="L16" s="14"/>
      <c r="N16" s="19"/>
      <c r="AY16" s="7" t="s">
        <v>106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107</v>
      </c>
    </row>
    <row r="18" spans="3:51">
      <c r="C18" s="13"/>
      <c r="D18" s="395" t="s">
        <v>180</v>
      </c>
      <c r="E18" s="396"/>
      <c r="F18" s="396"/>
      <c r="G18" s="396"/>
      <c r="H18" s="396"/>
      <c r="I18" s="396"/>
      <c r="J18" s="396"/>
      <c r="K18" s="397"/>
      <c r="L18" s="14"/>
      <c r="N18" s="19"/>
    </row>
    <row r="19" spans="3:51">
      <c r="C19" s="13"/>
      <c r="D19" s="16" t="s">
        <v>92</v>
      </c>
      <c r="E19" s="17" t="s">
        <v>181</v>
      </c>
      <c r="F19" s="398"/>
      <c r="G19" s="398"/>
      <c r="H19" s="398"/>
      <c r="I19" s="398"/>
      <c r="J19" s="398"/>
      <c r="K19" s="399"/>
      <c r="L19" s="14"/>
      <c r="N19" s="19"/>
    </row>
    <row r="20" spans="3:51" ht="22.5">
      <c r="C20" s="13"/>
      <c r="D20" s="16" t="s">
        <v>93</v>
      </c>
      <c r="E20" s="23" t="s">
        <v>182</v>
      </c>
      <c r="F20" s="366"/>
      <c r="G20" s="366"/>
      <c r="H20" s="366"/>
      <c r="I20" s="366"/>
      <c r="J20" s="366"/>
      <c r="K20" s="367"/>
      <c r="L20" s="14"/>
      <c r="N20" s="19"/>
    </row>
    <row r="21" spans="3:51">
      <c r="C21" s="13"/>
      <c r="D21" s="16" t="s">
        <v>94</v>
      </c>
      <c r="E21" s="23" t="s">
        <v>183</v>
      </c>
      <c r="F21" s="366"/>
      <c r="G21" s="366"/>
      <c r="H21" s="366"/>
      <c r="I21" s="366"/>
      <c r="J21" s="366"/>
      <c r="K21" s="367"/>
      <c r="L21" s="14"/>
      <c r="N21" s="19"/>
    </row>
    <row r="22" spans="3:51" ht="22.5">
      <c r="C22" s="13"/>
      <c r="D22" s="16" t="s">
        <v>184</v>
      </c>
      <c r="E22" s="23" t="s">
        <v>185</v>
      </c>
      <c r="F22" s="366"/>
      <c r="G22" s="366"/>
      <c r="H22" s="366"/>
      <c r="I22" s="366"/>
      <c r="J22" s="366"/>
      <c r="K22" s="367"/>
      <c r="L22" s="14"/>
      <c r="N22" s="19"/>
    </row>
    <row r="23" spans="3:51" ht="22.5">
      <c r="C23" s="13"/>
      <c r="D23" s="16" t="s">
        <v>186</v>
      </c>
      <c r="E23" s="23" t="s">
        <v>187</v>
      </c>
      <c r="F23" s="366"/>
      <c r="G23" s="366"/>
      <c r="H23" s="366"/>
      <c r="I23" s="366"/>
      <c r="J23" s="366"/>
      <c r="K23" s="367"/>
      <c r="L23" s="14"/>
      <c r="N23" s="19"/>
    </row>
    <row r="24" spans="3:51" ht="23.25" thickBot="1">
      <c r="C24" s="13"/>
      <c r="D24" s="21" t="s">
        <v>188</v>
      </c>
      <c r="E24" s="24" t="s">
        <v>189</v>
      </c>
      <c r="F24" s="364"/>
      <c r="G24" s="364"/>
      <c r="H24" s="364"/>
      <c r="I24" s="364"/>
      <c r="J24" s="364"/>
      <c r="K24" s="365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358" t="s">
        <v>190</v>
      </c>
      <c r="E26" s="359"/>
      <c r="F26" s="359"/>
      <c r="G26" s="359"/>
      <c r="H26" s="359"/>
      <c r="I26" s="359"/>
      <c r="J26" s="359"/>
      <c r="K26" s="360"/>
      <c r="L26" s="14"/>
      <c r="N26" s="19"/>
    </row>
    <row r="27" spans="3:51">
      <c r="C27" s="13" t="s">
        <v>191</v>
      </c>
      <c r="D27" s="16" t="s">
        <v>535</v>
      </c>
      <c r="E27" s="23" t="s">
        <v>192</v>
      </c>
      <c r="F27" s="366"/>
      <c r="G27" s="366"/>
      <c r="H27" s="366"/>
      <c r="I27" s="366"/>
      <c r="J27" s="366"/>
      <c r="K27" s="367"/>
      <c r="L27" s="14"/>
      <c r="N27" s="19"/>
    </row>
    <row r="28" spans="3:51" ht="12" thickBot="1">
      <c r="C28" s="13" t="s">
        <v>193</v>
      </c>
      <c r="D28" s="355" t="s">
        <v>194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358" t="s">
        <v>195</v>
      </c>
      <c r="E30" s="359"/>
      <c r="F30" s="359"/>
      <c r="G30" s="359"/>
      <c r="H30" s="359"/>
      <c r="I30" s="359"/>
      <c r="J30" s="359"/>
      <c r="K30" s="360"/>
      <c r="L30" s="14"/>
      <c r="N30" s="19"/>
    </row>
    <row r="31" spans="3:51" ht="12" thickBot="1">
      <c r="C31" s="13"/>
      <c r="D31" s="26" t="s">
        <v>536</v>
      </c>
      <c r="E31" s="27" t="s">
        <v>196</v>
      </c>
      <c r="F31" s="390"/>
      <c r="G31" s="390"/>
      <c r="H31" s="390"/>
      <c r="I31" s="390"/>
      <c r="J31" s="390"/>
      <c r="K31" s="391"/>
      <c r="L31" s="14"/>
      <c r="N31" s="19"/>
    </row>
    <row r="32" spans="3:51" ht="22.5">
      <c r="C32" s="13"/>
      <c r="D32" s="28"/>
      <c r="E32" s="29" t="s">
        <v>197</v>
      </c>
      <c r="F32" s="29" t="s">
        <v>198</v>
      </c>
      <c r="G32" s="30" t="s">
        <v>199</v>
      </c>
      <c r="H32" s="392" t="s">
        <v>76</v>
      </c>
      <c r="I32" s="392"/>
      <c r="J32" s="392"/>
      <c r="K32" s="393"/>
      <c r="L32" s="14"/>
      <c r="N32" s="19"/>
    </row>
    <row r="33" spans="3:14">
      <c r="C33" s="13" t="s">
        <v>191</v>
      </c>
      <c r="D33" s="16" t="s">
        <v>77</v>
      </c>
      <c r="E33" s="23" t="s">
        <v>78</v>
      </c>
      <c r="F33" s="39"/>
      <c r="G33" s="39"/>
      <c r="H33" s="366"/>
      <c r="I33" s="366"/>
      <c r="J33" s="366"/>
      <c r="K33" s="367"/>
      <c r="L33" s="14"/>
      <c r="N33" s="19"/>
    </row>
    <row r="34" spans="3:14" ht="12" thickBot="1">
      <c r="C34" s="13" t="s">
        <v>193</v>
      </c>
      <c r="D34" s="355" t="s">
        <v>79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358" t="s">
        <v>80</v>
      </c>
      <c r="E36" s="359"/>
      <c r="F36" s="359"/>
      <c r="G36" s="359"/>
      <c r="H36" s="359"/>
      <c r="I36" s="359"/>
      <c r="J36" s="359"/>
      <c r="K36" s="360"/>
      <c r="L36" s="14"/>
      <c r="N36" s="19"/>
    </row>
    <row r="37" spans="3:14" ht="24.75" customHeight="1">
      <c r="C37" s="13"/>
      <c r="D37" s="31"/>
      <c r="E37" s="20" t="s">
        <v>81</v>
      </c>
      <c r="F37" s="20" t="s">
        <v>82</v>
      </c>
      <c r="G37" s="20" t="s">
        <v>83</v>
      </c>
      <c r="H37" s="20" t="s">
        <v>84</v>
      </c>
      <c r="I37" s="381" t="s">
        <v>85</v>
      </c>
      <c r="J37" s="382"/>
      <c r="K37" s="383"/>
      <c r="L37" s="14"/>
      <c r="N37" s="19"/>
    </row>
    <row r="38" spans="3:14">
      <c r="C38" s="13" t="s">
        <v>191</v>
      </c>
      <c r="D38" s="16" t="s">
        <v>86</v>
      </c>
      <c r="E38" s="39"/>
      <c r="F38" s="39"/>
      <c r="G38" s="39"/>
      <c r="H38" s="39"/>
      <c r="I38" s="384"/>
      <c r="J38" s="385"/>
      <c r="K38" s="386"/>
      <c r="L38" s="14"/>
    </row>
    <row r="39" spans="3:14">
      <c r="C39" s="1" t="s">
        <v>228</v>
      </c>
      <c r="D39" s="16" t="s">
        <v>229</v>
      </c>
      <c r="E39" s="39"/>
      <c r="F39" s="39"/>
      <c r="G39" s="39"/>
      <c r="H39" s="39"/>
      <c r="I39" s="384"/>
      <c r="J39" s="385"/>
      <c r="K39" s="386"/>
      <c r="L39" s="14"/>
    </row>
    <row r="40" spans="3:14">
      <c r="C40" s="1" t="s">
        <v>228</v>
      </c>
      <c r="D40" s="16" t="s">
        <v>149</v>
      </c>
      <c r="E40" s="39"/>
      <c r="F40" s="39"/>
      <c r="G40" s="39"/>
      <c r="H40" s="39"/>
      <c r="I40" s="384"/>
      <c r="J40" s="385"/>
      <c r="K40" s="386"/>
      <c r="L40" s="14"/>
    </row>
    <row r="41" spans="3:14">
      <c r="C41" s="1" t="s">
        <v>228</v>
      </c>
      <c r="D41" s="16" t="s">
        <v>150</v>
      </c>
      <c r="E41" s="39"/>
      <c r="F41" s="39"/>
      <c r="G41" s="39"/>
      <c r="H41" s="39"/>
      <c r="I41" s="384"/>
      <c r="J41" s="385"/>
      <c r="K41" s="386"/>
      <c r="L41" s="14"/>
    </row>
    <row r="42" spans="3:14">
      <c r="C42" s="1" t="s">
        <v>228</v>
      </c>
      <c r="D42" s="16" t="s">
        <v>151</v>
      </c>
      <c r="E42" s="39"/>
      <c r="F42" s="39"/>
      <c r="G42" s="39"/>
      <c r="H42" s="39"/>
      <c r="I42" s="384"/>
      <c r="J42" s="385"/>
      <c r="K42" s="386"/>
      <c r="L42" s="14"/>
    </row>
    <row r="43" spans="3:14">
      <c r="C43" s="1" t="s">
        <v>228</v>
      </c>
      <c r="D43" s="16" t="s">
        <v>152</v>
      </c>
      <c r="E43" s="39"/>
      <c r="F43" s="39"/>
      <c r="G43" s="39"/>
      <c r="H43" s="39"/>
      <c r="I43" s="384"/>
      <c r="J43" s="385"/>
      <c r="K43" s="386"/>
      <c r="L43" s="14"/>
    </row>
    <row r="44" spans="3:14">
      <c r="C44" s="1" t="s">
        <v>228</v>
      </c>
      <c r="D44" s="16" t="s">
        <v>153</v>
      </c>
      <c r="E44" s="39"/>
      <c r="F44" s="39"/>
      <c r="G44" s="39"/>
      <c r="H44" s="39"/>
      <c r="I44" s="384"/>
      <c r="J44" s="385"/>
      <c r="K44" s="386"/>
      <c r="L44" s="14"/>
    </row>
    <row r="45" spans="3:14">
      <c r="C45" s="1" t="s">
        <v>228</v>
      </c>
      <c r="D45" s="16" t="s">
        <v>154</v>
      </c>
      <c r="E45" s="39"/>
      <c r="F45" s="39"/>
      <c r="G45" s="39"/>
      <c r="H45" s="39"/>
      <c r="I45" s="384"/>
      <c r="J45" s="385"/>
      <c r="K45" s="386"/>
      <c r="L45" s="14"/>
    </row>
    <row r="46" spans="3:14">
      <c r="C46" s="1" t="s">
        <v>228</v>
      </c>
      <c r="D46" s="16" t="s">
        <v>155</v>
      </c>
      <c r="E46" s="39"/>
      <c r="F46" s="39"/>
      <c r="G46" s="39"/>
      <c r="H46" s="39"/>
      <c r="I46" s="384"/>
      <c r="J46" s="385"/>
      <c r="K46" s="386"/>
      <c r="L46" s="14"/>
    </row>
    <row r="47" spans="3:14">
      <c r="C47" s="1" t="s">
        <v>228</v>
      </c>
      <c r="D47" s="16" t="s">
        <v>156</v>
      </c>
      <c r="E47" s="39"/>
      <c r="F47" s="39"/>
      <c r="G47" s="39"/>
      <c r="H47" s="39"/>
      <c r="I47" s="384"/>
      <c r="J47" s="385"/>
      <c r="K47" s="386"/>
      <c r="L47" s="14"/>
    </row>
    <row r="48" spans="3:14">
      <c r="C48" s="1" t="s">
        <v>228</v>
      </c>
      <c r="D48" s="16" t="s">
        <v>157</v>
      </c>
      <c r="E48" s="39"/>
      <c r="F48" s="39"/>
      <c r="G48" s="39"/>
      <c r="H48" s="39"/>
      <c r="I48" s="384"/>
      <c r="J48" s="385"/>
      <c r="K48" s="386"/>
      <c r="L48" s="14"/>
    </row>
    <row r="49" spans="3:14">
      <c r="C49" s="1" t="s">
        <v>228</v>
      </c>
      <c r="D49" s="16" t="s">
        <v>158</v>
      </c>
      <c r="E49" s="39"/>
      <c r="F49" s="39"/>
      <c r="G49" s="39"/>
      <c r="H49" s="39"/>
      <c r="I49" s="384"/>
      <c r="J49" s="385"/>
      <c r="K49" s="386"/>
      <c r="L49" s="14"/>
    </row>
    <row r="50" spans="3:14">
      <c r="C50" s="1" t="s">
        <v>228</v>
      </c>
      <c r="D50" s="16" t="s">
        <v>159</v>
      </c>
      <c r="E50" s="39"/>
      <c r="F50" s="39"/>
      <c r="G50" s="39"/>
      <c r="H50" s="39"/>
      <c r="I50" s="384"/>
      <c r="J50" s="385"/>
      <c r="K50" s="386"/>
      <c r="L50" s="14"/>
    </row>
    <row r="51" spans="3:14">
      <c r="C51" s="1" t="s">
        <v>228</v>
      </c>
      <c r="D51" s="16" t="s">
        <v>160</v>
      </c>
      <c r="E51" s="39"/>
      <c r="F51" s="39"/>
      <c r="G51" s="39"/>
      <c r="H51" s="39"/>
      <c r="I51" s="384"/>
      <c r="J51" s="385"/>
      <c r="K51" s="386"/>
      <c r="L51" s="14"/>
    </row>
    <row r="52" spans="3:14">
      <c r="C52" s="1" t="s">
        <v>228</v>
      </c>
      <c r="D52" s="16" t="s">
        <v>161</v>
      </c>
      <c r="E52" s="39"/>
      <c r="F52" s="39"/>
      <c r="G52" s="39"/>
      <c r="H52" s="39"/>
      <c r="I52" s="384"/>
      <c r="J52" s="385"/>
      <c r="K52" s="386"/>
      <c r="L52" s="14"/>
    </row>
    <row r="53" spans="3:14">
      <c r="C53" s="1" t="s">
        <v>228</v>
      </c>
      <c r="D53" s="16" t="s">
        <v>166</v>
      </c>
      <c r="E53" s="39"/>
      <c r="F53" s="39"/>
      <c r="G53" s="39"/>
      <c r="H53" s="39"/>
      <c r="I53" s="384"/>
      <c r="J53" s="385"/>
      <c r="K53" s="386"/>
      <c r="L53" s="14"/>
    </row>
    <row r="54" spans="3:14">
      <c r="C54" s="1" t="s">
        <v>228</v>
      </c>
      <c r="D54" s="16" t="s">
        <v>167</v>
      </c>
      <c r="E54" s="39"/>
      <c r="F54" s="39"/>
      <c r="G54" s="39"/>
      <c r="H54" s="39"/>
      <c r="I54" s="384"/>
      <c r="J54" s="385"/>
      <c r="K54" s="386"/>
      <c r="L54" s="14"/>
    </row>
    <row r="55" spans="3:14" ht="12" thickBot="1">
      <c r="C55" s="13" t="s">
        <v>193</v>
      </c>
      <c r="D55" s="355" t="s">
        <v>87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373" t="s">
        <v>88</v>
      </c>
      <c r="E57" s="374"/>
      <c r="F57" s="374"/>
      <c r="G57" s="374"/>
      <c r="H57" s="374"/>
      <c r="I57" s="374"/>
      <c r="J57" s="374"/>
      <c r="K57" s="375"/>
      <c r="L57" s="14"/>
      <c r="N57" s="19"/>
    </row>
    <row r="58" spans="3:14" ht="22.5">
      <c r="C58" s="13"/>
      <c r="D58" s="16" t="s">
        <v>89</v>
      </c>
      <c r="E58" s="23" t="s">
        <v>90</v>
      </c>
      <c r="F58" s="378"/>
      <c r="G58" s="379"/>
      <c r="H58" s="379"/>
      <c r="I58" s="379"/>
      <c r="J58" s="379"/>
      <c r="K58" s="380"/>
      <c r="L58" s="14"/>
      <c r="N58" s="19"/>
    </row>
    <row r="59" spans="3:14">
      <c r="C59" s="13"/>
      <c r="D59" s="16" t="s">
        <v>91</v>
      </c>
      <c r="E59" s="23" t="s">
        <v>533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534</v>
      </c>
      <c r="E60" s="24" t="s">
        <v>213</v>
      </c>
      <c r="F60" s="387"/>
      <c r="G60" s="388"/>
      <c r="H60" s="388"/>
      <c r="I60" s="388"/>
      <c r="J60" s="388"/>
      <c r="K60" s="38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358" t="s">
        <v>214</v>
      </c>
      <c r="E62" s="359"/>
      <c r="F62" s="359"/>
      <c r="G62" s="359"/>
      <c r="H62" s="359"/>
      <c r="I62" s="359"/>
      <c r="J62" s="359"/>
      <c r="K62" s="360"/>
      <c r="L62" s="14"/>
      <c r="N62" s="19"/>
    </row>
    <row r="63" spans="3:14">
      <c r="C63" s="13"/>
      <c r="D63" s="16"/>
      <c r="E63" s="32" t="s">
        <v>215</v>
      </c>
      <c r="F63" s="376" t="s">
        <v>216</v>
      </c>
      <c r="G63" s="376"/>
      <c r="H63" s="376"/>
      <c r="I63" s="376"/>
      <c r="J63" s="376"/>
      <c r="K63" s="377"/>
      <c r="L63" s="14"/>
      <c r="N63" s="19"/>
    </row>
    <row r="64" spans="3:14">
      <c r="C64" s="13" t="s">
        <v>191</v>
      </c>
      <c r="D64" s="16" t="s">
        <v>217</v>
      </c>
      <c r="E64" s="37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193</v>
      </c>
      <c r="D65" s="355" t="s">
        <v>218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373" t="s">
        <v>219</v>
      </c>
      <c r="E67" s="374"/>
      <c r="F67" s="374"/>
      <c r="G67" s="374"/>
      <c r="H67" s="374"/>
      <c r="I67" s="374"/>
      <c r="J67" s="374"/>
      <c r="K67" s="375"/>
      <c r="L67" s="14"/>
      <c r="N67" s="19"/>
    </row>
    <row r="68" spans="3:14" ht="52.5" customHeight="1">
      <c r="C68" s="13"/>
      <c r="D68" s="16" t="s">
        <v>220</v>
      </c>
      <c r="E68" s="23" t="s">
        <v>221</v>
      </c>
      <c r="F68" s="371"/>
      <c r="G68" s="371"/>
      <c r="H68" s="371"/>
      <c r="I68" s="371"/>
      <c r="J68" s="371"/>
      <c r="K68" s="372"/>
      <c r="L68" s="14"/>
      <c r="N68" s="19"/>
    </row>
    <row r="69" spans="3:14">
      <c r="C69" s="13"/>
      <c r="D69" s="16" t="s">
        <v>222</v>
      </c>
      <c r="E69" s="23" t="s">
        <v>223</v>
      </c>
      <c r="F69" s="368"/>
      <c r="G69" s="369"/>
      <c r="H69" s="369"/>
      <c r="I69" s="369"/>
      <c r="J69" s="369"/>
      <c r="K69" s="370"/>
      <c r="L69" s="14"/>
      <c r="N69" s="19"/>
    </row>
    <row r="70" spans="3:14">
      <c r="C70" s="13"/>
      <c r="D70" s="16" t="s">
        <v>224</v>
      </c>
      <c r="E70" s="23" t="s">
        <v>225</v>
      </c>
      <c r="F70" s="366"/>
      <c r="G70" s="366"/>
      <c r="H70" s="366"/>
      <c r="I70" s="366"/>
      <c r="J70" s="366"/>
      <c r="K70" s="367"/>
      <c r="L70" s="14"/>
      <c r="N70" s="19"/>
    </row>
    <row r="71" spans="3:14" ht="23.25" thickBot="1">
      <c r="C71" s="13"/>
      <c r="D71" s="21" t="s">
        <v>226</v>
      </c>
      <c r="E71" s="24" t="s">
        <v>227</v>
      </c>
      <c r="F71" s="364"/>
      <c r="G71" s="364"/>
      <c r="H71" s="364"/>
      <c r="I71" s="364"/>
      <c r="J71" s="364"/>
      <c r="K71" s="365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124"/>
  <sheetViews>
    <sheetView showGridLines="0" workbookViewId="0"/>
  </sheetViews>
  <sheetFormatPr defaultRowHeight="11.25"/>
  <cols>
    <col min="1" max="16384" width="9.140625" style="43"/>
  </cols>
  <sheetData>
    <row r="1" spans="1:8">
      <c r="A1" s="43" t="s">
        <v>388</v>
      </c>
      <c r="B1" s="43" t="s">
        <v>200</v>
      </c>
      <c r="C1" s="43" t="s">
        <v>201</v>
      </c>
      <c r="D1" s="43" t="s">
        <v>501</v>
      </c>
      <c r="E1" s="43" t="s">
        <v>202</v>
      </c>
      <c r="F1" s="43" t="s">
        <v>203</v>
      </c>
      <c r="G1" s="43" t="s">
        <v>204</v>
      </c>
      <c r="H1" s="43" t="s">
        <v>502</v>
      </c>
    </row>
    <row r="2" spans="1:8">
      <c r="A2" s="43">
        <v>1</v>
      </c>
      <c r="B2" s="43" t="s">
        <v>1021</v>
      </c>
      <c r="C2" s="43" t="s">
        <v>1021</v>
      </c>
      <c r="D2" s="43" t="s">
        <v>1022</v>
      </c>
      <c r="E2" s="43" t="s">
        <v>1023</v>
      </c>
      <c r="F2" s="43" t="s">
        <v>1024</v>
      </c>
      <c r="G2" s="43" t="s">
        <v>1025</v>
      </c>
      <c r="H2" s="43" t="s">
        <v>627</v>
      </c>
    </row>
    <row r="107" spans="5:5">
      <c r="E107" s="299"/>
    </row>
    <row r="124" spans="5:5">
      <c r="E124" s="299"/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290"/>
  <sheetViews>
    <sheetView showGridLines="0" workbookViewId="0"/>
  </sheetViews>
  <sheetFormatPr defaultRowHeight="11.25"/>
  <cols>
    <col min="1" max="16384" width="9.140625" style="91"/>
  </cols>
  <sheetData>
    <row r="1" spans="1:5">
      <c r="A1" s="91" t="s">
        <v>200</v>
      </c>
      <c r="B1" s="91" t="s">
        <v>201</v>
      </c>
      <c r="C1" s="91" t="s">
        <v>499</v>
      </c>
      <c r="D1" s="91" t="s">
        <v>200</v>
      </c>
      <c r="E1" s="91" t="s">
        <v>500</v>
      </c>
    </row>
    <row r="2" spans="1:5">
      <c r="A2" s="91" t="s">
        <v>620</v>
      </c>
      <c r="B2" s="91" t="s">
        <v>620</v>
      </c>
      <c r="C2" s="91" t="s">
        <v>621</v>
      </c>
      <c r="D2" s="91" t="s">
        <v>620</v>
      </c>
      <c r="E2" s="91" t="s">
        <v>2108</v>
      </c>
    </row>
    <row r="3" spans="1:5">
      <c r="A3" s="91" t="s">
        <v>620</v>
      </c>
      <c r="B3" s="91" t="s">
        <v>622</v>
      </c>
      <c r="C3" s="91" t="s">
        <v>623</v>
      </c>
      <c r="D3" s="91" t="s">
        <v>669</v>
      </c>
      <c r="E3" s="91" t="s">
        <v>2109</v>
      </c>
    </row>
    <row r="4" spans="1:5">
      <c r="A4" s="91" t="s">
        <v>620</v>
      </c>
      <c r="B4" s="91" t="s">
        <v>631</v>
      </c>
      <c r="C4" s="91" t="s">
        <v>632</v>
      </c>
      <c r="D4" s="91" t="s">
        <v>724</v>
      </c>
      <c r="E4" s="91" t="s">
        <v>2110</v>
      </c>
    </row>
    <row r="5" spans="1:5">
      <c r="A5" s="91" t="s">
        <v>620</v>
      </c>
      <c r="B5" s="91" t="s">
        <v>635</v>
      </c>
      <c r="C5" s="91" t="s">
        <v>636</v>
      </c>
      <c r="D5" s="91" t="s">
        <v>758</v>
      </c>
      <c r="E5" s="91" t="s">
        <v>2111</v>
      </c>
    </row>
    <row r="6" spans="1:5">
      <c r="A6" s="91" t="s">
        <v>620</v>
      </c>
      <c r="B6" s="91" t="s">
        <v>639</v>
      </c>
      <c r="C6" s="91" t="s">
        <v>640</v>
      </c>
      <c r="D6" s="91" t="s">
        <v>787</v>
      </c>
      <c r="E6" s="91" t="s">
        <v>2112</v>
      </c>
    </row>
    <row r="7" spans="1:5">
      <c r="A7" s="91" t="s">
        <v>620</v>
      </c>
      <c r="B7" s="91" t="s">
        <v>643</v>
      </c>
      <c r="C7" s="91" t="s">
        <v>644</v>
      </c>
      <c r="D7" s="91" t="s">
        <v>794</v>
      </c>
      <c r="E7" s="91" t="s">
        <v>2113</v>
      </c>
    </row>
    <row r="8" spans="1:5">
      <c r="A8" s="91" t="s">
        <v>620</v>
      </c>
      <c r="B8" s="91" t="s">
        <v>647</v>
      </c>
      <c r="C8" s="91" t="s">
        <v>648</v>
      </c>
      <c r="D8" s="91" t="s">
        <v>827</v>
      </c>
      <c r="E8" s="91" t="s">
        <v>2114</v>
      </c>
    </row>
    <row r="9" spans="1:5">
      <c r="A9" s="91" t="s">
        <v>620</v>
      </c>
      <c r="B9" s="91" t="s">
        <v>653</v>
      </c>
      <c r="C9" s="91" t="s">
        <v>654</v>
      </c>
      <c r="D9" s="91" t="s">
        <v>846</v>
      </c>
      <c r="E9" s="91" t="s">
        <v>2115</v>
      </c>
    </row>
    <row r="10" spans="1:5">
      <c r="A10" s="91" t="s">
        <v>620</v>
      </c>
      <c r="B10" s="91" t="s">
        <v>657</v>
      </c>
      <c r="C10" s="91" t="s">
        <v>658</v>
      </c>
      <c r="D10" s="91" t="s">
        <v>882</v>
      </c>
      <c r="E10" s="91" t="s">
        <v>2116</v>
      </c>
    </row>
    <row r="11" spans="1:5">
      <c r="A11" s="91" t="s">
        <v>620</v>
      </c>
      <c r="B11" s="91" t="s">
        <v>661</v>
      </c>
      <c r="C11" s="91" t="s">
        <v>662</v>
      </c>
      <c r="D11" s="91" t="s">
        <v>904</v>
      </c>
      <c r="E11" s="91" t="s">
        <v>2117</v>
      </c>
    </row>
    <row r="12" spans="1:5">
      <c r="A12" s="91" t="s">
        <v>620</v>
      </c>
      <c r="B12" s="91" t="s">
        <v>665</v>
      </c>
      <c r="C12" s="91" t="s">
        <v>666</v>
      </c>
      <c r="D12" s="91" t="s">
        <v>932</v>
      </c>
      <c r="E12" s="91" t="s">
        <v>2118</v>
      </c>
    </row>
    <row r="13" spans="1:5">
      <c r="A13" s="91" t="s">
        <v>669</v>
      </c>
      <c r="B13" s="91" t="s">
        <v>671</v>
      </c>
      <c r="C13" s="91" t="s">
        <v>672</v>
      </c>
      <c r="D13" s="91" t="s">
        <v>946</v>
      </c>
      <c r="E13" s="91" t="s">
        <v>2119</v>
      </c>
    </row>
    <row r="14" spans="1:5">
      <c r="A14" s="91" t="s">
        <v>669</v>
      </c>
      <c r="B14" s="91" t="s">
        <v>669</v>
      </c>
      <c r="C14" s="91" t="s">
        <v>670</v>
      </c>
      <c r="D14" s="91" t="s">
        <v>979</v>
      </c>
      <c r="E14" s="91" t="s">
        <v>2120</v>
      </c>
    </row>
    <row r="15" spans="1:5">
      <c r="A15" s="91" t="s">
        <v>669</v>
      </c>
      <c r="B15" s="91" t="s">
        <v>676</v>
      </c>
      <c r="C15" s="91" t="s">
        <v>677</v>
      </c>
      <c r="D15" s="91" t="s">
        <v>1021</v>
      </c>
      <c r="E15" s="91" t="s">
        <v>2121</v>
      </c>
    </row>
    <row r="16" spans="1:5">
      <c r="A16" s="91" t="s">
        <v>669</v>
      </c>
      <c r="B16" s="91" t="s">
        <v>686</v>
      </c>
      <c r="C16" s="91" t="s">
        <v>687</v>
      </c>
      <c r="D16" s="91" t="s">
        <v>1035</v>
      </c>
      <c r="E16" s="91" t="s">
        <v>2122</v>
      </c>
    </row>
    <row r="17" spans="1:5">
      <c r="A17" s="91" t="s">
        <v>669</v>
      </c>
      <c r="B17" s="91" t="s">
        <v>690</v>
      </c>
      <c r="C17" s="91" t="s">
        <v>691</v>
      </c>
      <c r="D17" s="91" t="s">
        <v>1044</v>
      </c>
      <c r="E17" s="91" t="s">
        <v>2123</v>
      </c>
    </row>
    <row r="18" spans="1:5">
      <c r="A18" s="91" t="s">
        <v>669</v>
      </c>
      <c r="B18" s="91" t="s">
        <v>694</v>
      </c>
      <c r="C18" s="91" t="s">
        <v>695</v>
      </c>
      <c r="D18" s="91" t="s">
        <v>1051</v>
      </c>
      <c r="E18" s="91" t="s">
        <v>2124</v>
      </c>
    </row>
    <row r="19" spans="1:5">
      <c r="A19" s="91" t="s">
        <v>669</v>
      </c>
      <c r="B19" s="91" t="s">
        <v>698</v>
      </c>
      <c r="C19" s="91" t="s">
        <v>699</v>
      </c>
      <c r="D19" s="91" t="s">
        <v>1073</v>
      </c>
      <c r="E19" s="91" t="s">
        <v>2125</v>
      </c>
    </row>
    <row r="20" spans="1:5">
      <c r="A20" s="91" t="s">
        <v>669</v>
      </c>
      <c r="B20" s="91" t="s">
        <v>702</v>
      </c>
      <c r="C20" s="91" t="s">
        <v>703</v>
      </c>
      <c r="D20" s="91" t="s">
        <v>1080</v>
      </c>
      <c r="E20" s="91" t="s">
        <v>2126</v>
      </c>
    </row>
    <row r="21" spans="1:5">
      <c r="A21" s="91" t="s">
        <v>669</v>
      </c>
      <c r="B21" s="91" t="s">
        <v>706</v>
      </c>
      <c r="C21" s="91" t="s">
        <v>707</v>
      </c>
      <c r="D21" s="91" t="s">
        <v>1109</v>
      </c>
      <c r="E21" s="91" t="s">
        <v>2127</v>
      </c>
    </row>
    <row r="22" spans="1:5">
      <c r="A22" s="91" t="s">
        <v>669</v>
      </c>
      <c r="B22" s="91" t="s">
        <v>712</v>
      </c>
      <c r="C22" s="91" t="s">
        <v>713</v>
      </c>
      <c r="D22" s="91" t="s">
        <v>1122</v>
      </c>
      <c r="E22" s="91" t="s">
        <v>2128</v>
      </c>
    </row>
    <row r="23" spans="1:5">
      <c r="A23" s="91" t="s">
        <v>669</v>
      </c>
      <c r="B23" s="91" t="s">
        <v>716</v>
      </c>
      <c r="C23" s="91" t="s">
        <v>717</v>
      </c>
      <c r="D23" s="91" t="s">
        <v>1311</v>
      </c>
      <c r="E23" s="91" t="s">
        <v>2129</v>
      </c>
    </row>
    <row r="24" spans="1:5">
      <c r="A24" s="91" t="s">
        <v>669</v>
      </c>
      <c r="B24" s="91" t="s">
        <v>720</v>
      </c>
      <c r="C24" s="91" t="s">
        <v>721</v>
      </c>
      <c r="D24" s="91" t="s">
        <v>1339</v>
      </c>
      <c r="E24" s="91" t="s">
        <v>2130</v>
      </c>
    </row>
    <row r="25" spans="1:5">
      <c r="A25" s="91" t="s">
        <v>669</v>
      </c>
      <c r="B25" s="91" t="s">
        <v>2015</v>
      </c>
      <c r="C25" s="91" t="s">
        <v>2016</v>
      </c>
      <c r="D25" s="91" t="s">
        <v>1374</v>
      </c>
      <c r="E25" s="91" t="s">
        <v>2131</v>
      </c>
    </row>
    <row r="26" spans="1:5">
      <c r="A26" s="91" t="s">
        <v>724</v>
      </c>
      <c r="B26" s="91" t="s">
        <v>724</v>
      </c>
      <c r="C26" s="91" t="s">
        <v>725</v>
      </c>
      <c r="D26" s="91" t="s">
        <v>1405</v>
      </c>
      <c r="E26" s="91" t="s">
        <v>2132</v>
      </c>
    </row>
    <row r="27" spans="1:5">
      <c r="A27" s="91" t="s">
        <v>724</v>
      </c>
      <c r="B27" s="91" t="s">
        <v>726</v>
      </c>
      <c r="C27" s="91" t="s">
        <v>727</v>
      </c>
      <c r="D27" s="91" t="s">
        <v>1444</v>
      </c>
      <c r="E27" s="91" t="s">
        <v>2133</v>
      </c>
    </row>
    <row r="28" spans="1:5">
      <c r="A28" s="91" t="s">
        <v>724</v>
      </c>
      <c r="B28" s="91" t="s">
        <v>740</v>
      </c>
      <c r="C28" s="91" t="s">
        <v>741</v>
      </c>
      <c r="D28" s="91" t="s">
        <v>1461</v>
      </c>
      <c r="E28" s="91" t="s">
        <v>2134</v>
      </c>
    </row>
    <row r="29" spans="1:5">
      <c r="A29" s="91" t="s">
        <v>724</v>
      </c>
      <c r="B29" s="91" t="s">
        <v>744</v>
      </c>
      <c r="C29" s="91" t="s">
        <v>745</v>
      </c>
      <c r="D29" s="91" t="s">
        <v>1482</v>
      </c>
      <c r="E29" s="91" t="s">
        <v>2135</v>
      </c>
    </row>
    <row r="30" spans="1:5">
      <c r="A30" s="91" t="s">
        <v>724</v>
      </c>
      <c r="B30" s="91" t="s">
        <v>751</v>
      </c>
      <c r="C30" s="91" t="s">
        <v>752</v>
      </c>
      <c r="D30" s="91" t="s">
        <v>1505</v>
      </c>
      <c r="E30" s="91" t="s">
        <v>2136</v>
      </c>
    </row>
    <row r="31" spans="1:5">
      <c r="A31" s="91" t="s">
        <v>724</v>
      </c>
      <c r="B31" s="91" t="s">
        <v>753</v>
      </c>
      <c r="C31" s="91" t="s">
        <v>754</v>
      </c>
      <c r="D31" s="91" t="s">
        <v>1572</v>
      </c>
      <c r="E31" s="91" t="s">
        <v>2137</v>
      </c>
    </row>
    <row r="32" spans="1:5">
      <c r="A32" s="91" t="s">
        <v>758</v>
      </c>
      <c r="B32" s="91" t="s">
        <v>760</v>
      </c>
      <c r="C32" s="91" t="s">
        <v>761</v>
      </c>
      <c r="D32" s="91" t="s">
        <v>1592</v>
      </c>
      <c r="E32" s="91" t="s">
        <v>2138</v>
      </c>
    </row>
    <row r="33" spans="1:5">
      <c r="A33" s="91" t="s">
        <v>758</v>
      </c>
      <c r="B33" s="91" t="s">
        <v>765</v>
      </c>
      <c r="C33" s="91" t="s">
        <v>766</v>
      </c>
      <c r="D33" s="91" t="s">
        <v>1605</v>
      </c>
      <c r="E33" s="91" t="s">
        <v>2139</v>
      </c>
    </row>
    <row r="34" spans="1:5">
      <c r="A34" s="91" t="s">
        <v>758</v>
      </c>
      <c r="B34" s="91" t="s">
        <v>767</v>
      </c>
      <c r="C34" s="91" t="s">
        <v>768</v>
      </c>
      <c r="D34" s="91" t="s">
        <v>1628</v>
      </c>
      <c r="E34" s="91" t="s">
        <v>2140</v>
      </c>
    </row>
    <row r="35" spans="1:5">
      <c r="A35" s="91" t="s">
        <v>758</v>
      </c>
      <c r="B35" s="91" t="s">
        <v>769</v>
      </c>
      <c r="C35" s="91" t="s">
        <v>770</v>
      </c>
      <c r="D35" s="91" t="s">
        <v>1644</v>
      </c>
      <c r="E35" s="91" t="s">
        <v>2141</v>
      </c>
    </row>
    <row r="36" spans="1:5">
      <c r="A36" s="91" t="s">
        <v>758</v>
      </c>
      <c r="B36" s="91" t="s">
        <v>771</v>
      </c>
      <c r="C36" s="91" t="s">
        <v>772</v>
      </c>
      <c r="D36" s="91" t="s">
        <v>1664</v>
      </c>
      <c r="E36" s="91" t="s">
        <v>2142</v>
      </c>
    </row>
    <row r="37" spans="1:5">
      <c r="A37" s="91" t="s">
        <v>758</v>
      </c>
      <c r="B37" s="91" t="s">
        <v>758</v>
      </c>
      <c r="C37" s="91" t="s">
        <v>759</v>
      </c>
      <c r="D37" s="91" t="s">
        <v>1673</v>
      </c>
      <c r="E37" s="91" t="s">
        <v>2143</v>
      </c>
    </row>
    <row r="38" spans="1:5">
      <c r="A38" s="91" t="s">
        <v>758</v>
      </c>
      <c r="B38" s="91" t="s">
        <v>773</v>
      </c>
      <c r="C38" s="91" t="s">
        <v>774</v>
      </c>
      <c r="D38" s="91" t="s">
        <v>1677</v>
      </c>
      <c r="E38" s="91" t="s">
        <v>2144</v>
      </c>
    </row>
    <row r="39" spans="1:5">
      <c r="A39" s="91" t="s">
        <v>758</v>
      </c>
      <c r="B39" s="91" t="s">
        <v>775</v>
      </c>
      <c r="C39" s="91" t="s">
        <v>776</v>
      </c>
      <c r="D39" s="91" t="s">
        <v>1727</v>
      </c>
      <c r="E39" s="91" t="s">
        <v>2145</v>
      </c>
    </row>
    <row r="40" spans="1:5">
      <c r="A40" s="91" t="s">
        <v>758</v>
      </c>
      <c r="B40" s="91" t="s">
        <v>777</v>
      </c>
      <c r="C40" s="91" t="s">
        <v>778</v>
      </c>
      <c r="D40" s="91" t="s">
        <v>1801</v>
      </c>
      <c r="E40" s="91" t="s">
        <v>2146</v>
      </c>
    </row>
    <row r="41" spans="1:5">
      <c r="A41" s="91" t="s">
        <v>758</v>
      </c>
      <c r="B41" s="91" t="s">
        <v>779</v>
      </c>
      <c r="C41" s="91" t="s">
        <v>780</v>
      </c>
      <c r="D41" s="91" t="s">
        <v>1856</v>
      </c>
      <c r="E41" s="91" t="s">
        <v>2147</v>
      </c>
    </row>
    <row r="42" spans="1:5">
      <c r="A42" s="91" t="s">
        <v>758</v>
      </c>
      <c r="B42" s="91" t="s">
        <v>781</v>
      </c>
      <c r="C42" s="91" t="s">
        <v>782</v>
      </c>
      <c r="D42" s="91" t="s">
        <v>1911</v>
      </c>
      <c r="E42" s="91" t="s">
        <v>2148</v>
      </c>
    </row>
    <row r="43" spans="1:5">
      <c r="A43" s="91" t="s">
        <v>758</v>
      </c>
      <c r="B43" s="91" t="s">
        <v>783</v>
      </c>
      <c r="C43" s="91" t="s">
        <v>784</v>
      </c>
      <c r="D43" s="91" t="s">
        <v>1942</v>
      </c>
      <c r="E43" s="91" t="s">
        <v>2149</v>
      </c>
    </row>
    <row r="44" spans="1:5">
      <c r="A44" s="91" t="s">
        <v>758</v>
      </c>
      <c r="B44" s="91" t="s">
        <v>785</v>
      </c>
      <c r="C44" s="91" t="s">
        <v>786</v>
      </c>
      <c r="D44" s="91" t="s">
        <v>1980</v>
      </c>
      <c r="E44" s="91" t="s">
        <v>2150</v>
      </c>
    </row>
    <row r="45" spans="1:5">
      <c r="A45" s="91" t="s">
        <v>787</v>
      </c>
      <c r="B45" s="91" t="s">
        <v>2017</v>
      </c>
      <c r="C45" s="91" t="s">
        <v>2018</v>
      </c>
      <c r="D45" s="91" t="s">
        <v>1167</v>
      </c>
      <c r="E45" s="91" t="s">
        <v>2151</v>
      </c>
    </row>
    <row r="46" spans="1:5">
      <c r="A46" s="91" t="s">
        <v>787</v>
      </c>
      <c r="B46" s="91" t="s">
        <v>789</v>
      </c>
      <c r="C46" s="91" t="s">
        <v>790</v>
      </c>
    </row>
    <row r="47" spans="1:5">
      <c r="A47" s="91" t="s">
        <v>787</v>
      </c>
      <c r="B47" s="91" t="s">
        <v>2019</v>
      </c>
      <c r="C47" s="91" t="s">
        <v>2020</v>
      </c>
    </row>
    <row r="48" spans="1:5">
      <c r="A48" s="91" t="s">
        <v>787</v>
      </c>
      <c r="B48" s="91" t="s">
        <v>787</v>
      </c>
      <c r="C48" s="91" t="s">
        <v>788</v>
      </c>
    </row>
    <row r="49" spans="1:3">
      <c r="A49" s="91" t="s">
        <v>787</v>
      </c>
      <c r="B49" s="91" t="s">
        <v>2021</v>
      </c>
      <c r="C49" s="91" t="s">
        <v>2022</v>
      </c>
    </row>
    <row r="50" spans="1:3">
      <c r="A50" s="91" t="s">
        <v>787</v>
      </c>
      <c r="B50" s="91" t="s">
        <v>2023</v>
      </c>
      <c r="C50" s="91" t="s">
        <v>2024</v>
      </c>
    </row>
    <row r="51" spans="1:3">
      <c r="A51" s="91" t="s">
        <v>787</v>
      </c>
      <c r="B51" s="91" t="s">
        <v>2025</v>
      </c>
      <c r="C51" s="91" t="s">
        <v>2026</v>
      </c>
    </row>
    <row r="52" spans="1:3">
      <c r="A52" s="91" t="s">
        <v>787</v>
      </c>
      <c r="B52" s="91" t="s">
        <v>2027</v>
      </c>
      <c r="C52" s="91" t="s">
        <v>2028</v>
      </c>
    </row>
    <row r="53" spans="1:3">
      <c r="A53" s="91" t="s">
        <v>787</v>
      </c>
      <c r="B53" s="91" t="s">
        <v>2029</v>
      </c>
      <c r="C53" s="91" t="s">
        <v>2030</v>
      </c>
    </row>
    <row r="54" spans="1:3">
      <c r="A54" s="91" t="s">
        <v>787</v>
      </c>
      <c r="B54" s="91" t="s">
        <v>2031</v>
      </c>
      <c r="C54" s="91" t="s">
        <v>2032</v>
      </c>
    </row>
    <row r="55" spans="1:3">
      <c r="A55" s="91" t="s">
        <v>787</v>
      </c>
      <c r="B55" s="91" t="s">
        <v>2033</v>
      </c>
      <c r="C55" s="91" t="s">
        <v>2034</v>
      </c>
    </row>
    <row r="56" spans="1:3">
      <c r="A56" s="91" t="s">
        <v>787</v>
      </c>
      <c r="B56" s="91" t="s">
        <v>2035</v>
      </c>
      <c r="C56" s="91" t="s">
        <v>2036</v>
      </c>
    </row>
    <row r="57" spans="1:3">
      <c r="A57" s="91" t="s">
        <v>787</v>
      </c>
      <c r="B57" s="91" t="s">
        <v>2037</v>
      </c>
      <c r="C57" s="91" t="s">
        <v>2038</v>
      </c>
    </row>
    <row r="58" spans="1:3">
      <c r="A58" s="91" t="s">
        <v>794</v>
      </c>
      <c r="B58" s="91" t="s">
        <v>2039</v>
      </c>
      <c r="C58" s="91" t="s">
        <v>2040</v>
      </c>
    </row>
    <row r="59" spans="1:3">
      <c r="A59" s="91" t="s">
        <v>794</v>
      </c>
      <c r="B59" s="91" t="s">
        <v>794</v>
      </c>
      <c r="C59" s="91" t="s">
        <v>795</v>
      </c>
    </row>
    <row r="60" spans="1:3">
      <c r="A60" s="91" t="s">
        <v>794</v>
      </c>
      <c r="B60" s="91" t="s">
        <v>2041</v>
      </c>
      <c r="C60" s="91" t="s">
        <v>2042</v>
      </c>
    </row>
    <row r="61" spans="1:3">
      <c r="A61" s="91" t="s">
        <v>794</v>
      </c>
      <c r="B61" s="91" t="s">
        <v>796</v>
      </c>
      <c r="C61" s="91" t="s">
        <v>797</v>
      </c>
    </row>
    <row r="62" spans="1:3">
      <c r="A62" s="91" t="s">
        <v>794</v>
      </c>
      <c r="B62" s="91" t="s">
        <v>801</v>
      </c>
      <c r="C62" s="91" t="s">
        <v>802</v>
      </c>
    </row>
    <row r="63" spans="1:3">
      <c r="A63" s="91" t="s">
        <v>794</v>
      </c>
      <c r="B63" s="91" t="s">
        <v>2043</v>
      </c>
      <c r="C63" s="91" t="s">
        <v>2044</v>
      </c>
    </row>
    <row r="64" spans="1:3">
      <c r="A64" s="91" t="s">
        <v>794</v>
      </c>
      <c r="B64" s="91" t="s">
        <v>1601</v>
      </c>
      <c r="C64" s="91" t="s">
        <v>2045</v>
      </c>
    </row>
    <row r="65" spans="1:3">
      <c r="A65" s="91" t="s">
        <v>794</v>
      </c>
      <c r="B65" s="91" t="s">
        <v>808</v>
      </c>
      <c r="C65" s="91" t="s">
        <v>809</v>
      </c>
    </row>
    <row r="66" spans="1:3">
      <c r="A66" s="91" t="s">
        <v>794</v>
      </c>
      <c r="B66" s="91" t="s">
        <v>815</v>
      </c>
      <c r="C66" s="91" t="s">
        <v>816</v>
      </c>
    </row>
    <row r="67" spans="1:3">
      <c r="A67" s="91" t="s">
        <v>794</v>
      </c>
      <c r="B67" s="91" t="s">
        <v>819</v>
      </c>
      <c r="C67" s="91" t="s">
        <v>820</v>
      </c>
    </row>
    <row r="68" spans="1:3">
      <c r="A68" s="91" t="s">
        <v>794</v>
      </c>
      <c r="B68" s="91" t="s">
        <v>823</v>
      </c>
      <c r="C68" s="91" t="s">
        <v>824</v>
      </c>
    </row>
    <row r="69" spans="1:3">
      <c r="A69" s="91" t="s">
        <v>794</v>
      </c>
      <c r="B69" s="91" t="s">
        <v>2046</v>
      </c>
      <c r="C69" s="91" t="s">
        <v>2047</v>
      </c>
    </row>
    <row r="70" spans="1:3">
      <c r="A70" s="91" t="s">
        <v>827</v>
      </c>
      <c r="B70" s="91" t="s">
        <v>827</v>
      </c>
      <c r="C70" s="91" t="s">
        <v>828</v>
      </c>
    </row>
    <row r="71" spans="1:3">
      <c r="A71" s="91" t="s">
        <v>846</v>
      </c>
      <c r="B71" s="91" t="s">
        <v>846</v>
      </c>
      <c r="C71" s="91" t="s">
        <v>847</v>
      </c>
    </row>
    <row r="72" spans="1:3">
      <c r="A72" s="91" t="s">
        <v>882</v>
      </c>
      <c r="B72" s="91" t="s">
        <v>882</v>
      </c>
      <c r="C72" s="91" t="s">
        <v>883</v>
      </c>
    </row>
    <row r="73" spans="1:3">
      <c r="A73" s="91" t="s">
        <v>904</v>
      </c>
      <c r="B73" s="91" t="s">
        <v>904</v>
      </c>
      <c r="C73" s="91" t="s">
        <v>905</v>
      </c>
    </row>
    <row r="74" spans="1:3">
      <c r="A74" s="91" t="s">
        <v>932</v>
      </c>
      <c r="B74" s="91" t="s">
        <v>932</v>
      </c>
      <c r="C74" s="91" t="s">
        <v>933</v>
      </c>
    </row>
    <row r="75" spans="1:3">
      <c r="A75" s="91" t="s">
        <v>946</v>
      </c>
      <c r="B75" s="91" t="s">
        <v>946</v>
      </c>
      <c r="C75" s="91" t="s">
        <v>947</v>
      </c>
    </row>
    <row r="76" spans="1:3">
      <c r="A76" s="91" t="s">
        <v>979</v>
      </c>
      <c r="B76" s="91" t="s">
        <v>979</v>
      </c>
      <c r="C76" s="91" t="s">
        <v>980</v>
      </c>
    </row>
    <row r="77" spans="1:3">
      <c r="A77" s="91" t="s">
        <v>1021</v>
      </c>
      <c r="B77" s="91" t="s">
        <v>1021</v>
      </c>
      <c r="C77" s="91" t="s">
        <v>1022</v>
      </c>
    </row>
    <row r="78" spans="1:3">
      <c r="A78" s="91" t="s">
        <v>1035</v>
      </c>
      <c r="B78" s="91" t="s">
        <v>1035</v>
      </c>
      <c r="C78" s="91" t="s">
        <v>1036</v>
      </c>
    </row>
    <row r="79" spans="1:3">
      <c r="A79" s="91" t="s">
        <v>1044</v>
      </c>
      <c r="B79" s="91" t="s">
        <v>1044</v>
      </c>
      <c r="C79" s="91" t="s">
        <v>1045</v>
      </c>
    </row>
    <row r="80" spans="1:3">
      <c r="A80" s="91" t="s">
        <v>1051</v>
      </c>
      <c r="B80" s="91" t="s">
        <v>1051</v>
      </c>
      <c r="C80" s="91" t="s">
        <v>1052</v>
      </c>
    </row>
    <row r="81" spans="1:3">
      <c r="A81" s="91" t="s">
        <v>1073</v>
      </c>
      <c r="B81" s="91" t="s">
        <v>1073</v>
      </c>
      <c r="C81" s="91" t="s">
        <v>1074</v>
      </c>
    </row>
    <row r="82" spans="1:3">
      <c r="A82" s="91" t="s">
        <v>1080</v>
      </c>
      <c r="B82" s="91" t="s">
        <v>1080</v>
      </c>
      <c r="C82" s="91" t="s">
        <v>1081</v>
      </c>
    </row>
    <row r="83" spans="1:3">
      <c r="A83" s="91" t="s">
        <v>1109</v>
      </c>
      <c r="B83" s="91" t="s">
        <v>1109</v>
      </c>
      <c r="C83" s="91" t="s">
        <v>1110</v>
      </c>
    </row>
    <row r="84" spans="1:3">
      <c r="A84" s="91" t="s">
        <v>1122</v>
      </c>
      <c r="B84" s="91" t="s">
        <v>1122</v>
      </c>
      <c r="C84" s="91" t="s">
        <v>1123</v>
      </c>
    </row>
    <row r="85" spans="1:3">
      <c r="A85" s="91" t="s">
        <v>1122</v>
      </c>
      <c r="B85" s="91" t="s">
        <v>1167</v>
      </c>
      <c r="C85" s="91" t="s">
        <v>1123</v>
      </c>
    </row>
    <row r="86" spans="1:3">
      <c r="A86" s="91" t="s">
        <v>1311</v>
      </c>
      <c r="B86" s="91" t="s">
        <v>1313</v>
      </c>
      <c r="C86" s="91" t="s">
        <v>1314</v>
      </c>
    </row>
    <row r="87" spans="1:3">
      <c r="A87" s="91" t="s">
        <v>1311</v>
      </c>
      <c r="B87" s="91" t="s">
        <v>1311</v>
      </c>
      <c r="C87" s="91" t="s">
        <v>1312</v>
      </c>
    </row>
    <row r="88" spans="1:3">
      <c r="A88" s="91" t="s">
        <v>1311</v>
      </c>
      <c r="B88" s="91" t="s">
        <v>1324</v>
      </c>
      <c r="C88" s="91" t="s">
        <v>1325</v>
      </c>
    </row>
    <row r="89" spans="1:3">
      <c r="A89" s="91" t="s">
        <v>1311</v>
      </c>
      <c r="B89" s="91" t="s">
        <v>1328</v>
      </c>
      <c r="C89" s="91" t="s">
        <v>1329</v>
      </c>
    </row>
    <row r="90" spans="1:3">
      <c r="A90" s="91" t="s">
        <v>1339</v>
      </c>
      <c r="B90" s="91" t="s">
        <v>1341</v>
      </c>
      <c r="C90" s="91" t="s">
        <v>1342</v>
      </c>
    </row>
    <row r="91" spans="1:3">
      <c r="A91" s="91" t="s">
        <v>1339</v>
      </c>
      <c r="B91" s="91" t="s">
        <v>1346</v>
      </c>
      <c r="C91" s="91" t="s">
        <v>1347</v>
      </c>
    </row>
    <row r="92" spans="1:3">
      <c r="A92" s="91" t="s">
        <v>1339</v>
      </c>
      <c r="B92" s="91" t="s">
        <v>1348</v>
      </c>
      <c r="C92" s="91" t="s">
        <v>1349</v>
      </c>
    </row>
    <row r="93" spans="1:3">
      <c r="A93" s="91" t="s">
        <v>1339</v>
      </c>
      <c r="B93" s="91" t="s">
        <v>1339</v>
      </c>
      <c r="C93" s="91" t="s">
        <v>1340</v>
      </c>
    </row>
    <row r="94" spans="1:3">
      <c r="A94" s="91" t="s">
        <v>1339</v>
      </c>
      <c r="B94" s="91" t="s">
        <v>1354</v>
      </c>
      <c r="C94" s="91" t="s">
        <v>1355</v>
      </c>
    </row>
    <row r="95" spans="1:3">
      <c r="A95" s="91" t="s">
        <v>1339</v>
      </c>
      <c r="B95" s="91" t="s">
        <v>1356</v>
      </c>
      <c r="C95" s="91" t="s">
        <v>1357</v>
      </c>
    </row>
    <row r="96" spans="1:3">
      <c r="A96" s="91" t="s">
        <v>1339</v>
      </c>
      <c r="B96" s="91" t="s">
        <v>1358</v>
      </c>
      <c r="C96" s="91" t="s">
        <v>1359</v>
      </c>
    </row>
    <row r="97" spans="1:3">
      <c r="A97" s="91" t="s">
        <v>1339</v>
      </c>
      <c r="B97" s="91" t="s">
        <v>1364</v>
      </c>
      <c r="C97" s="91" t="s">
        <v>1365</v>
      </c>
    </row>
    <row r="98" spans="1:3">
      <c r="A98" s="91" t="s">
        <v>1339</v>
      </c>
      <c r="B98" s="91" t="s">
        <v>1366</v>
      </c>
      <c r="C98" s="91" t="s">
        <v>1367</v>
      </c>
    </row>
    <row r="99" spans="1:3">
      <c r="A99" s="91" t="s">
        <v>1339</v>
      </c>
      <c r="B99" s="91" t="s">
        <v>1370</v>
      </c>
      <c r="C99" s="91" t="s">
        <v>1371</v>
      </c>
    </row>
    <row r="100" spans="1:3">
      <c r="A100" s="91" t="s">
        <v>1339</v>
      </c>
      <c r="B100" s="91" t="s">
        <v>1372</v>
      </c>
      <c r="C100" s="91" t="s">
        <v>1373</v>
      </c>
    </row>
    <row r="101" spans="1:3">
      <c r="A101" s="91" t="s">
        <v>1374</v>
      </c>
      <c r="B101" s="91" t="s">
        <v>2048</v>
      </c>
      <c r="C101" s="91" t="s">
        <v>2049</v>
      </c>
    </row>
    <row r="102" spans="1:3">
      <c r="A102" s="91" t="s">
        <v>1374</v>
      </c>
      <c r="B102" s="91" t="s">
        <v>1376</v>
      </c>
      <c r="C102" s="91" t="s">
        <v>1377</v>
      </c>
    </row>
    <row r="103" spans="1:3">
      <c r="A103" s="91" t="s">
        <v>1374</v>
      </c>
      <c r="B103" s="91" t="s">
        <v>2050</v>
      </c>
      <c r="C103" s="91" t="s">
        <v>2051</v>
      </c>
    </row>
    <row r="104" spans="1:3">
      <c r="A104" s="91" t="s">
        <v>1374</v>
      </c>
      <c r="B104" s="91" t="s">
        <v>1381</v>
      </c>
      <c r="C104" s="91" t="s">
        <v>1382</v>
      </c>
    </row>
    <row r="105" spans="1:3">
      <c r="A105" s="91" t="s">
        <v>1374</v>
      </c>
      <c r="B105" s="91" t="s">
        <v>1389</v>
      </c>
      <c r="C105" s="91" t="s">
        <v>1390</v>
      </c>
    </row>
    <row r="106" spans="1:3">
      <c r="A106" s="91" t="s">
        <v>1374</v>
      </c>
      <c r="B106" s="91" t="s">
        <v>1374</v>
      </c>
      <c r="C106" s="91" t="s">
        <v>1375</v>
      </c>
    </row>
    <row r="107" spans="1:3">
      <c r="A107" s="91" t="s">
        <v>1374</v>
      </c>
      <c r="B107" s="91" t="s">
        <v>1397</v>
      </c>
      <c r="C107" s="91" t="s">
        <v>1398</v>
      </c>
    </row>
    <row r="108" spans="1:3">
      <c r="A108" s="91" t="s">
        <v>1374</v>
      </c>
      <c r="B108" s="91" t="s">
        <v>2052</v>
      </c>
      <c r="C108" s="91" t="s">
        <v>2053</v>
      </c>
    </row>
    <row r="109" spans="1:3">
      <c r="A109" s="91" t="s">
        <v>1374</v>
      </c>
      <c r="B109" s="91" t="s">
        <v>2054</v>
      </c>
      <c r="C109" s="91" t="s">
        <v>2055</v>
      </c>
    </row>
    <row r="110" spans="1:3">
      <c r="A110" s="91" t="s">
        <v>1374</v>
      </c>
      <c r="B110" s="91" t="s">
        <v>2056</v>
      </c>
      <c r="C110" s="91" t="s">
        <v>2057</v>
      </c>
    </row>
    <row r="111" spans="1:3">
      <c r="A111" s="91" t="s">
        <v>1374</v>
      </c>
      <c r="B111" s="91" t="s">
        <v>1401</v>
      </c>
      <c r="C111" s="91" t="s">
        <v>1402</v>
      </c>
    </row>
    <row r="112" spans="1:3">
      <c r="A112" s="91" t="s">
        <v>1374</v>
      </c>
      <c r="B112" s="91" t="s">
        <v>2058</v>
      </c>
      <c r="C112" s="91" t="s">
        <v>2059</v>
      </c>
    </row>
    <row r="113" spans="1:3">
      <c r="A113" s="91" t="s">
        <v>1374</v>
      </c>
      <c r="B113" s="91" t="s">
        <v>2060</v>
      </c>
      <c r="C113" s="91" t="s">
        <v>2061</v>
      </c>
    </row>
    <row r="114" spans="1:3">
      <c r="A114" s="91" t="s">
        <v>1405</v>
      </c>
      <c r="B114" s="91" t="s">
        <v>2062</v>
      </c>
      <c r="C114" s="91" t="s">
        <v>2063</v>
      </c>
    </row>
    <row r="115" spans="1:3">
      <c r="A115" s="91" t="s">
        <v>1405</v>
      </c>
      <c r="B115" s="91" t="s">
        <v>1407</v>
      </c>
      <c r="C115" s="91" t="s">
        <v>1408</v>
      </c>
    </row>
    <row r="116" spans="1:3">
      <c r="A116" s="91" t="s">
        <v>1405</v>
      </c>
      <c r="B116" s="91" t="s">
        <v>1411</v>
      </c>
      <c r="C116" s="91" t="s">
        <v>1412</v>
      </c>
    </row>
    <row r="117" spans="1:3">
      <c r="A117" s="91" t="s">
        <v>1405</v>
      </c>
      <c r="B117" s="91" t="s">
        <v>2064</v>
      </c>
      <c r="C117" s="91" t="s">
        <v>2065</v>
      </c>
    </row>
    <row r="118" spans="1:3">
      <c r="A118" s="91" t="s">
        <v>1405</v>
      </c>
      <c r="B118" s="91" t="s">
        <v>1415</v>
      </c>
      <c r="C118" s="91" t="s">
        <v>1416</v>
      </c>
    </row>
    <row r="119" spans="1:3">
      <c r="A119" s="91" t="s">
        <v>1405</v>
      </c>
      <c r="B119" s="91" t="s">
        <v>1424</v>
      </c>
      <c r="C119" s="91" t="s">
        <v>1425</v>
      </c>
    </row>
    <row r="120" spans="1:3">
      <c r="A120" s="91" t="s">
        <v>1405</v>
      </c>
      <c r="B120" s="91" t="s">
        <v>1405</v>
      </c>
      <c r="C120" s="91" t="s">
        <v>1406</v>
      </c>
    </row>
    <row r="121" spans="1:3">
      <c r="A121" s="91" t="s">
        <v>1405</v>
      </c>
      <c r="B121" s="91" t="s">
        <v>2066</v>
      </c>
      <c r="C121" s="91" t="s">
        <v>2067</v>
      </c>
    </row>
    <row r="122" spans="1:3">
      <c r="A122" s="91" t="s">
        <v>1405</v>
      </c>
      <c r="B122" s="91" t="s">
        <v>1428</v>
      </c>
      <c r="C122" s="91" t="s">
        <v>1429</v>
      </c>
    </row>
    <row r="123" spans="1:3">
      <c r="A123" s="91" t="s">
        <v>1405</v>
      </c>
      <c r="B123" s="91" t="s">
        <v>1432</v>
      </c>
      <c r="C123" s="91" t="s">
        <v>1433</v>
      </c>
    </row>
    <row r="124" spans="1:3">
      <c r="A124" s="91" t="s">
        <v>1405</v>
      </c>
      <c r="B124" s="91" t="s">
        <v>1440</v>
      </c>
      <c r="C124" s="91" t="s">
        <v>1441</v>
      </c>
    </row>
    <row r="125" spans="1:3">
      <c r="A125" s="91" t="s">
        <v>1444</v>
      </c>
      <c r="B125" s="91" t="s">
        <v>1446</v>
      </c>
      <c r="C125" s="91" t="s">
        <v>1447</v>
      </c>
    </row>
    <row r="126" spans="1:3">
      <c r="A126" s="91" t="s">
        <v>1444</v>
      </c>
      <c r="B126" s="91" t="s">
        <v>1455</v>
      </c>
      <c r="C126" s="91" t="s">
        <v>1456</v>
      </c>
    </row>
    <row r="127" spans="1:3">
      <c r="A127" s="91" t="s">
        <v>1444</v>
      </c>
      <c r="B127" s="91" t="s">
        <v>1444</v>
      </c>
      <c r="C127" s="91" t="s">
        <v>1445</v>
      </c>
    </row>
    <row r="128" spans="1:3">
      <c r="A128" s="91" t="s">
        <v>1444</v>
      </c>
      <c r="B128" s="91" t="s">
        <v>1459</v>
      </c>
      <c r="C128" s="91" t="s">
        <v>1460</v>
      </c>
    </row>
    <row r="129" spans="1:3">
      <c r="A129" s="91" t="s">
        <v>1461</v>
      </c>
      <c r="B129" s="91" t="s">
        <v>1463</v>
      </c>
      <c r="C129" s="91" t="s">
        <v>1462</v>
      </c>
    </row>
    <row r="130" spans="1:3">
      <c r="A130" s="91" t="s">
        <v>1461</v>
      </c>
      <c r="B130" s="91" t="s">
        <v>1466</v>
      </c>
      <c r="C130" s="91" t="s">
        <v>1467</v>
      </c>
    </row>
    <row r="131" spans="1:3">
      <c r="A131" s="91" t="s">
        <v>1461</v>
      </c>
      <c r="B131" s="91" t="s">
        <v>1468</v>
      </c>
      <c r="C131" s="91" t="s">
        <v>1469</v>
      </c>
    </row>
    <row r="132" spans="1:3">
      <c r="A132" s="91" t="s">
        <v>1461</v>
      </c>
      <c r="B132" s="91" t="s">
        <v>1470</v>
      </c>
      <c r="C132" s="91" t="s">
        <v>1471</v>
      </c>
    </row>
    <row r="133" spans="1:3">
      <c r="A133" s="91" t="s">
        <v>1461</v>
      </c>
      <c r="B133" s="91" t="s">
        <v>1461</v>
      </c>
      <c r="C133" s="91" t="s">
        <v>1462</v>
      </c>
    </row>
    <row r="134" spans="1:3">
      <c r="A134" s="91" t="s">
        <v>1461</v>
      </c>
      <c r="B134" s="91" t="s">
        <v>1472</v>
      </c>
      <c r="C134" s="91" t="s">
        <v>1473</v>
      </c>
    </row>
    <row r="135" spans="1:3">
      <c r="A135" s="91" t="s">
        <v>1461</v>
      </c>
      <c r="B135" s="91" t="s">
        <v>2068</v>
      </c>
      <c r="C135" s="91" t="s">
        <v>2069</v>
      </c>
    </row>
    <row r="136" spans="1:3">
      <c r="A136" s="91" t="s">
        <v>1461</v>
      </c>
      <c r="B136" s="91" t="s">
        <v>1474</v>
      </c>
      <c r="C136" s="91" t="s">
        <v>1475</v>
      </c>
    </row>
    <row r="137" spans="1:3">
      <c r="A137" s="91" t="s">
        <v>1461</v>
      </c>
      <c r="B137" s="91" t="s">
        <v>1476</v>
      </c>
      <c r="C137" s="91" t="s">
        <v>1477</v>
      </c>
    </row>
    <row r="138" spans="1:3">
      <c r="A138" s="91" t="s">
        <v>1461</v>
      </c>
      <c r="B138" s="91" t="s">
        <v>2070</v>
      </c>
      <c r="C138" s="91" t="s">
        <v>2071</v>
      </c>
    </row>
    <row r="139" spans="1:3">
      <c r="A139" s="91" t="s">
        <v>1461</v>
      </c>
      <c r="B139" s="91" t="s">
        <v>1478</v>
      </c>
      <c r="C139" s="91" t="s">
        <v>1479</v>
      </c>
    </row>
    <row r="140" spans="1:3">
      <c r="A140" s="91" t="s">
        <v>1461</v>
      </c>
      <c r="B140" s="91" t="s">
        <v>1480</v>
      </c>
      <c r="C140" s="91" t="s">
        <v>1481</v>
      </c>
    </row>
    <row r="141" spans="1:3">
      <c r="A141" s="91" t="s">
        <v>1482</v>
      </c>
      <c r="B141" s="91" t="s">
        <v>1484</v>
      </c>
      <c r="C141" s="91" t="s">
        <v>1485</v>
      </c>
    </row>
    <row r="142" spans="1:3">
      <c r="A142" s="91" t="s">
        <v>1482</v>
      </c>
      <c r="B142" s="91" t="s">
        <v>1482</v>
      </c>
      <c r="C142" s="91" t="s">
        <v>1483</v>
      </c>
    </row>
    <row r="143" spans="1:3">
      <c r="A143" s="91" t="s">
        <v>1482</v>
      </c>
      <c r="B143" s="91" t="s">
        <v>1494</v>
      </c>
      <c r="C143" s="91" t="s">
        <v>1495</v>
      </c>
    </row>
    <row r="144" spans="1:3">
      <c r="A144" s="91" t="s">
        <v>1482</v>
      </c>
      <c r="B144" s="91" t="s">
        <v>1500</v>
      </c>
      <c r="C144" s="91" t="s">
        <v>1501</v>
      </c>
    </row>
    <row r="145" spans="1:3">
      <c r="A145" s="91" t="s">
        <v>1505</v>
      </c>
      <c r="B145" s="91" t="s">
        <v>1507</v>
      </c>
      <c r="C145" s="91" t="s">
        <v>1508</v>
      </c>
    </row>
    <row r="146" spans="1:3">
      <c r="A146" s="91" t="s">
        <v>1505</v>
      </c>
      <c r="B146" s="91" t="s">
        <v>2072</v>
      </c>
      <c r="C146" s="91" t="s">
        <v>2073</v>
      </c>
    </row>
    <row r="147" spans="1:3">
      <c r="A147" s="91" t="s">
        <v>1505</v>
      </c>
      <c r="B147" s="91" t="s">
        <v>1511</v>
      </c>
      <c r="C147" s="91" t="s">
        <v>1512</v>
      </c>
    </row>
    <row r="148" spans="1:3">
      <c r="A148" s="91" t="s">
        <v>1505</v>
      </c>
      <c r="B148" s="91" t="s">
        <v>1517</v>
      </c>
      <c r="C148" s="91" t="s">
        <v>1518</v>
      </c>
    </row>
    <row r="149" spans="1:3">
      <c r="A149" s="91" t="s">
        <v>1505</v>
      </c>
      <c r="B149" s="91" t="s">
        <v>1521</v>
      </c>
      <c r="C149" s="91" t="s">
        <v>1522</v>
      </c>
    </row>
    <row r="150" spans="1:3">
      <c r="A150" s="91" t="s">
        <v>1505</v>
      </c>
      <c r="B150" s="91" t="s">
        <v>1526</v>
      </c>
      <c r="C150" s="91" t="s">
        <v>1527</v>
      </c>
    </row>
    <row r="151" spans="1:3">
      <c r="A151" s="91" t="s">
        <v>1505</v>
      </c>
      <c r="B151" s="91" t="s">
        <v>1532</v>
      </c>
      <c r="C151" s="91" t="s">
        <v>1533</v>
      </c>
    </row>
    <row r="152" spans="1:3">
      <c r="A152" s="91" t="s">
        <v>1505</v>
      </c>
      <c r="B152" s="91" t="s">
        <v>1505</v>
      </c>
      <c r="C152" s="91" t="s">
        <v>1506</v>
      </c>
    </row>
    <row r="153" spans="1:3">
      <c r="A153" s="91" t="s">
        <v>1505</v>
      </c>
      <c r="B153" s="91" t="s">
        <v>1536</v>
      </c>
      <c r="C153" s="91" t="s">
        <v>1537</v>
      </c>
    </row>
    <row r="154" spans="1:3">
      <c r="A154" s="91" t="s">
        <v>1505</v>
      </c>
      <c r="B154" s="91" t="s">
        <v>1544</v>
      </c>
      <c r="C154" s="91" t="s">
        <v>1545</v>
      </c>
    </row>
    <row r="155" spans="1:3">
      <c r="A155" s="91" t="s">
        <v>1505</v>
      </c>
      <c r="B155" s="91" t="s">
        <v>1548</v>
      </c>
      <c r="C155" s="91" t="s">
        <v>1549</v>
      </c>
    </row>
    <row r="156" spans="1:3">
      <c r="A156" s="91" t="s">
        <v>1505</v>
      </c>
      <c r="B156" s="91" t="s">
        <v>1552</v>
      </c>
      <c r="C156" s="91" t="s">
        <v>1553</v>
      </c>
    </row>
    <row r="157" spans="1:3">
      <c r="A157" s="91" t="s">
        <v>1505</v>
      </c>
      <c r="B157" s="91" t="s">
        <v>1554</v>
      </c>
      <c r="C157" s="91" t="s">
        <v>1555</v>
      </c>
    </row>
    <row r="158" spans="1:3">
      <c r="A158" s="91" t="s">
        <v>1505</v>
      </c>
      <c r="B158" s="91" t="s">
        <v>1560</v>
      </c>
      <c r="C158" s="91" t="s">
        <v>1561</v>
      </c>
    </row>
    <row r="159" spans="1:3">
      <c r="A159" s="91" t="s">
        <v>1505</v>
      </c>
      <c r="B159" s="91" t="s">
        <v>1564</v>
      </c>
      <c r="C159" s="91" t="s">
        <v>1565</v>
      </c>
    </row>
    <row r="160" spans="1:3">
      <c r="A160" s="91" t="s">
        <v>1505</v>
      </c>
      <c r="B160" s="91" t="s">
        <v>1568</v>
      </c>
      <c r="C160" s="91" t="s">
        <v>1569</v>
      </c>
    </row>
    <row r="161" spans="1:3">
      <c r="A161" s="91" t="s">
        <v>1572</v>
      </c>
      <c r="B161" s="91" t="s">
        <v>1574</v>
      </c>
      <c r="C161" s="91" t="s">
        <v>1575</v>
      </c>
    </row>
    <row r="162" spans="1:3">
      <c r="A162" s="91" t="s">
        <v>1572</v>
      </c>
      <c r="B162" s="91" t="s">
        <v>1572</v>
      </c>
      <c r="C162" s="91" t="s">
        <v>1573</v>
      </c>
    </row>
    <row r="163" spans="1:3">
      <c r="A163" s="91" t="s">
        <v>1572</v>
      </c>
      <c r="B163" s="91" t="s">
        <v>1578</v>
      </c>
      <c r="C163" s="91" t="s">
        <v>1579</v>
      </c>
    </row>
    <row r="164" spans="1:3">
      <c r="A164" s="91" t="s">
        <v>1572</v>
      </c>
      <c r="B164" s="91" t="s">
        <v>1584</v>
      </c>
      <c r="C164" s="91" t="s">
        <v>1585</v>
      </c>
    </row>
    <row r="165" spans="1:3">
      <c r="A165" s="91" t="s">
        <v>1572</v>
      </c>
      <c r="B165" s="91" t="s">
        <v>1586</v>
      </c>
      <c r="C165" s="91" t="s">
        <v>1587</v>
      </c>
    </row>
    <row r="166" spans="1:3">
      <c r="A166" s="91" t="s">
        <v>1572</v>
      </c>
      <c r="B166" s="91" t="s">
        <v>2074</v>
      </c>
      <c r="C166" s="91" t="s">
        <v>2075</v>
      </c>
    </row>
    <row r="167" spans="1:3">
      <c r="A167" s="91" t="s">
        <v>1572</v>
      </c>
      <c r="B167" s="91" t="s">
        <v>2076</v>
      </c>
      <c r="C167" s="91" t="s">
        <v>2077</v>
      </c>
    </row>
    <row r="168" spans="1:3">
      <c r="A168" s="91" t="s">
        <v>1572</v>
      </c>
      <c r="B168" s="91" t="s">
        <v>2078</v>
      </c>
      <c r="C168" s="91" t="s">
        <v>2079</v>
      </c>
    </row>
    <row r="169" spans="1:3">
      <c r="A169" s="91" t="s">
        <v>1572</v>
      </c>
      <c r="B169" s="91" t="s">
        <v>1590</v>
      </c>
      <c r="C169" s="91" t="s">
        <v>1591</v>
      </c>
    </row>
    <row r="170" spans="1:3">
      <c r="A170" s="91" t="s">
        <v>1592</v>
      </c>
      <c r="B170" s="91" t="s">
        <v>1594</v>
      </c>
      <c r="C170" s="91" t="s">
        <v>1595</v>
      </c>
    </row>
    <row r="171" spans="1:3">
      <c r="A171" s="91" t="s">
        <v>1592</v>
      </c>
      <c r="B171" s="91" t="s">
        <v>1597</v>
      </c>
      <c r="C171" s="91" t="s">
        <v>1598</v>
      </c>
    </row>
    <row r="172" spans="1:3">
      <c r="A172" s="91" t="s">
        <v>1592</v>
      </c>
      <c r="B172" s="91" t="s">
        <v>1592</v>
      </c>
      <c r="C172" s="91" t="s">
        <v>1593</v>
      </c>
    </row>
    <row r="173" spans="1:3">
      <c r="A173" s="91" t="s">
        <v>1592</v>
      </c>
      <c r="B173" s="91" t="s">
        <v>1599</v>
      </c>
      <c r="C173" s="91" t="s">
        <v>1600</v>
      </c>
    </row>
    <row r="174" spans="1:3">
      <c r="A174" s="91" t="s">
        <v>1592</v>
      </c>
      <c r="B174" s="91" t="s">
        <v>1601</v>
      </c>
      <c r="C174" s="91" t="s">
        <v>1602</v>
      </c>
    </row>
    <row r="175" spans="1:3">
      <c r="A175" s="91" t="s">
        <v>1592</v>
      </c>
      <c r="B175" s="91" t="s">
        <v>1603</v>
      </c>
      <c r="C175" s="91" t="s">
        <v>1604</v>
      </c>
    </row>
    <row r="176" spans="1:3">
      <c r="A176" s="91" t="s">
        <v>1605</v>
      </c>
      <c r="B176" s="91" t="s">
        <v>1607</v>
      </c>
      <c r="C176" s="91" t="s">
        <v>1608</v>
      </c>
    </row>
    <row r="177" spans="1:3">
      <c r="A177" s="91" t="s">
        <v>1605</v>
      </c>
      <c r="B177" s="91" t="s">
        <v>2080</v>
      </c>
      <c r="C177" s="91" t="s">
        <v>2081</v>
      </c>
    </row>
    <row r="178" spans="1:3">
      <c r="A178" s="91" t="s">
        <v>1605</v>
      </c>
      <c r="B178" s="91" t="s">
        <v>1612</v>
      </c>
      <c r="C178" s="91" t="s">
        <v>1613</v>
      </c>
    </row>
    <row r="179" spans="1:3">
      <c r="A179" s="91" t="s">
        <v>1605</v>
      </c>
      <c r="B179" s="91" t="s">
        <v>1616</v>
      </c>
      <c r="C179" s="91" t="s">
        <v>1617</v>
      </c>
    </row>
    <row r="180" spans="1:3">
      <c r="A180" s="91" t="s">
        <v>1605</v>
      </c>
      <c r="B180" s="91" t="s">
        <v>1605</v>
      </c>
      <c r="C180" s="91" t="s">
        <v>1606</v>
      </c>
    </row>
    <row r="181" spans="1:3">
      <c r="A181" s="91" t="s">
        <v>1605</v>
      </c>
      <c r="B181" s="91" t="s">
        <v>2082</v>
      </c>
      <c r="C181" s="91" t="s">
        <v>2083</v>
      </c>
    </row>
    <row r="182" spans="1:3">
      <c r="A182" s="91" t="s">
        <v>1605</v>
      </c>
      <c r="B182" s="91" t="s">
        <v>2084</v>
      </c>
      <c r="C182" s="91" t="s">
        <v>2085</v>
      </c>
    </row>
    <row r="183" spans="1:3">
      <c r="A183" s="91" t="s">
        <v>1605</v>
      </c>
      <c r="B183" s="91" t="s">
        <v>1619</v>
      </c>
      <c r="C183" s="91" t="s">
        <v>1620</v>
      </c>
    </row>
    <row r="184" spans="1:3">
      <c r="A184" s="91" t="s">
        <v>1605</v>
      </c>
      <c r="B184" s="91" t="s">
        <v>2086</v>
      </c>
      <c r="C184" s="91" t="s">
        <v>2087</v>
      </c>
    </row>
    <row r="185" spans="1:3">
      <c r="A185" s="91" t="s">
        <v>1605</v>
      </c>
      <c r="B185" s="91" t="s">
        <v>1624</v>
      </c>
      <c r="C185" s="91" t="s">
        <v>1625</v>
      </c>
    </row>
    <row r="186" spans="1:3">
      <c r="A186" s="91" t="s">
        <v>1605</v>
      </c>
      <c r="B186" s="91" t="s">
        <v>2088</v>
      </c>
      <c r="C186" s="91" t="s">
        <v>2089</v>
      </c>
    </row>
    <row r="187" spans="1:3">
      <c r="A187" s="91" t="s">
        <v>1628</v>
      </c>
      <c r="B187" s="91" t="s">
        <v>1630</v>
      </c>
      <c r="C187" s="91" t="s">
        <v>1631</v>
      </c>
    </row>
    <row r="188" spans="1:3">
      <c r="A188" s="91" t="s">
        <v>1628</v>
      </c>
      <c r="B188" s="91" t="s">
        <v>1638</v>
      </c>
      <c r="C188" s="91" t="s">
        <v>1639</v>
      </c>
    </row>
    <row r="189" spans="1:3">
      <c r="A189" s="91" t="s">
        <v>1628</v>
      </c>
      <c r="B189" s="91" t="s">
        <v>1628</v>
      </c>
      <c r="C189" s="91" t="s">
        <v>1629</v>
      </c>
    </row>
    <row r="190" spans="1:3">
      <c r="A190" s="91" t="s">
        <v>1628</v>
      </c>
      <c r="B190" s="91" t="s">
        <v>1640</v>
      </c>
      <c r="C190" s="91" t="s">
        <v>1641</v>
      </c>
    </row>
    <row r="191" spans="1:3">
      <c r="A191" s="91" t="s">
        <v>1628</v>
      </c>
      <c r="B191" s="91" t="s">
        <v>1642</v>
      </c>
      <c r="C191" s="91" t="s">
        <v>1643</v>
      </c>
    </row>
    <row r="192" spans="1:3">
      <c r="A192" s="91" t="s">
        <v>1644</v>
      </c>
      <c r="B192" s="91" t="s">
        <v>1646</v>
      </c>
      <c r="C192" s="91" t="s">
        <v>1647</v>
      </c>
    </row>
    <row r="193" spans="1:3">
      <c r="A193" s="91" t="s">
        <v>1644</v>
      </c>
      <c r="B193" s="91" t="s">
        <v>1652</v>
      </c>
      <c r="C193" s="91" t="s">
        <v>1653</v>
      </c>
    </row>
    <row r="194" spans="1:3">
      <c r="A194" s="91" t="s">
        <v>1644</v>
      </c>
      <c r="B194" s="91" t="s">
        <v>1656</v>
      </c>
      <c r="C194" s="91" t="s">
        <v>1657</v>
      </c>
    </row>
    <row r="195" spans="1:3">
      <c r="A195" s="91" t="s">
        <v>1644</v>
      </c>
      <c r="B195" s="91" t="s">
        <v>1644</v>
      </c>
      <c r="C195" s="91" t="s">
        <v>1645</v>
      </c>
    </row>
    <row r="196" spans="1:3">
      <c r="A196" s="91" t="s">
        <v>1644</v>
      </c>
      <c r="B196" s="91" t="s">
        <v>1658</v>
      </c>
      <c r="C196" s="91" t="s">
        <v>1659</v>
      </c>
    </row>
    <row r="197" spans="1:3">
      <c r="A197" s="91" t="s">
        <v>1644</v>
      </c>
      <c r="B197" s="91" t="s">
        <v>1660</v>
      </c>
      <c r="C197" s="91" t="s">
        <v>1661</v>
      </c>
    </row>
    <row r="198" spans="1:3">
      <c r="A198" s="91" t="s">
        <v>1644</v>
      </c>
      <c r="B198" s="91" t="s">
        <v>1662</v>
      </c>
      <c r="C198" s="91" t="s">
        <v>1663</v>
      </c>
    </row>
    <row r="199" spans="1:3">
      <c r="A199" s="91" t="s">
        <v>1664</v>
      </c>
      <c r="B199" s="91" t="s">
        <v>2090</v>
      </c>
      <c r="C199" s="91" t="s">
        <v>2091</v>
      </c>
    </row>
    <row r="200" spans="1:3">
      <c r="A200" s="91" t="s">
        <v>1664</v>
      </c>
      <c r="B200" s="91" t="s">
        <v>1666</v>
      </c>
      <c r="C200" s="91" t="s">
        <v>1667</v>
      </c>
    </row>
    <row r="201" spans="1:3">
      <c r="A201" s="91" t="s">
        <v>1664</v>
      </c>
      <c r="B201" s="91" t="s">
        <v>2092</v>
      </c>
      <c r="C201" s="91" t="s">
        <v>2093</v>
      </c>
    </row>
    <row r="202" spans="1:3">
      <c r="A202" s="91" t="s">
        <v>1664</v>
      </c>
      <c r="B202" s="91" t="s">
        <v>2094</v>
      </c>
      <c r="C202" s="91" t="s">
        <v>2095</v>
      </c>
    </row>
    <row r="203" spans="1:3">
      <c r="A203" s="91" t="s">
        <v>1664</v>
      </c>
      <c r="B203" s="91" t="s">
        <v>1664</v>
      </c>
      <c r="C203" s="91" t="s">
        <v>1665</v>
      </c>
    </row>
    <row r="204" spans="1:3">
      <c r="A204" s="91" t="s">
        <v>1664</v>
      </c>
      <c r="B204" s="91" t="s">
        <v>2096</v>
      </c>
      <c r="C204" s="91" t="s">
        <v>2097</v>
      </c>
    </row>
    <row r="205" spans="1:3">
      <c r="A205" s="91" t="s">
        <v>1673</v>
      </c>
      <c r="B205" s="91" t="s">
        <v>1673</v>
      </c>
      <c r="C205" s="91" t="s">
        <v>1674</v>
      </c>
    </row>
    <row r="206" spans="1:3">
      <c r="A206" s="91" t="s">
        <v>1677</v>
      </c>
      <c r="B206" s="91" t="s">
        <v>1679</v>
      </c>
      <c r="C206" s="91" t="s">
        <v>1680</v>
      </c>
    </row>
    <row r="207" spans="1:3">
      <c r="A207" s="91" t="s">
        <v>1677</v>
      </c>
      <c r="B207" s="91" t="s">
        <v>1689</v>
      </c>
      <c r="C207" s="91" t="s">
        <v>1690</v>
      </c>
    </row>
    <row r="208" spans="1:3">
      <c r="A208" s="91" t="s">
        <v>1677</v>
      </c>
      <c r="B208" s="91" t="s">
        <v>1693</v>
      </c>
      <c r="C208" s="91" t="s">
        <v>1694</v>
      </c>
    </row>
    <row r="209" spans="1:3">
      <c r="A209" s="91" t="s">
        <v>1677</v>
      </c>
      <c r="B209" s="91" t="s">
        <v>1701</v>
      </c>
      <c r="C209" s="91" t="s">
        <v>1702</v>
      </c>
    </row>
    <row r="210" spans="1:3">
      <c r="A210" s="91" t="s">
        <v>1677</v>
      </c>
      <c r="B210" s="91" t="s">
        <v>1713</v>
      </c>
      <c r="C210" s="91" t="s">
        <v>1714</v>
      </c>
    </row>
    <row r="211" spans="1:3">
      <c r="A211" s="91" t="s">
        <v>1677</v>
      </c>
      <c r="B211" s="91" t="s">
        <v>1719</v>
      </c>
      <c r="C211" s="91" t="s">
        <v>1720</v>
      </c>
    </row>
    <row r="212" spans="1:3">
      <c r="A212" s="91" t="s">
        <v>1677</v>
      </c>
      <c r="B212" s="91" t="s">
        <v>1723</v>
      </c>
      <c r="C212" s="91" t="s">
        <v>1724</v>
      </c>
    </row>
    <row r="213" spans="1:3">
      <c r="A213" s="91" t="s">
        <v>1677</v>
      </c>
      <c r="B213" s="91" t="s">
        <v>1677</v>
      </c>
      <c r="C213" s="91" t="s">
        <v>1678</v>
      </c>
    </row>
    <row r="214" spans="1:3">
      <c r="A214" s="91" t="s">
        <v>1727</v>
      </c>
      <c r="B214" s="91" t="s">
        <v>1729</v>
      </c>
      <c r="C214" s="91" t="s">
        <v>1730</v>
      </c>
    </row>
    <row r="215" spans="1:3">
      <c r="A215" s="91" t="s">
        <v>1727</v>
      </c>
      <c r="B215" s="91" t="s">
        <v>1733</v>
      </c>
      <c r="C215" s="91" t="s">
        <v>1734</v>
      </c>
    </row>
    <row r="216" spans="1:3">
      <c r="A216" s="91" t="s">
        <v>1727</v>
      </c>
      <c r="B216" s="91" t="s">
        <v>1738</v>
      </c>
      <c r="C216" s="91" t="s">
        <v>1739</v>
      </c>
    </row>
    <row r="217" spans="1:3">
      <c r="A217" s="91" t="s">
        <v>1727</v>
      </c>
      <c r="B217" s="91" t="s">
        <v>1745</v>
      </c>
      <c r="C217" s="91" t="s">
        <v>1746</v>
      </c>
    </row>
    <row r="218" spans="1:3">
      <c r="A218" s="91" t="s">
        <v>1727</v>
      </c>
      <c r="B218" s="91" t="s">
        <v>1752</v>
      </c>
      <c r="C218" s="91" t="s">
        <v>1753</v>
      </c>
    </row>
    <row r="219" spans="1:3">
      <c r="A219" s="91" t="s">
        <v>1727</v>
      </c>
      <c r="B219" s="91" t="s">
        <v>1756</v>
      </c>
      <c r="C219" s="91" t="s">
        <v>1757</v>
      </c>
    </row>
    <row r="220" spans="1:3">
      <c r="A220" s="91" t="s">
        <v>1727</v>
      </c>
      <c r="B220" s="91" t="s">
        <v>1760</v>
      </c>
      <c r="C220" s="91" t="s">
        <v>1761</v>
      </c>
    </row>
    <row r="221" spans="1:3">
      <c r="A221" s="91" t="s">
        <v>1727</v>
      </c>
      <c r="B221" s="91" t="s">
        <v>1764</v>
      </c>
      <c r="C221" s="91" t="s">
        <v>1765</v>
      </c>
    </row>
    <row r="222" spans="1:3">
      <c r="A222" s="91" t="s">
        <v>1727</v>
      </c>
      <c r="B222" s="91" t="s">
        <v>1768</v>
      </c>
      <c r="C222" s="91" t="s">
        <v>1769</v>
      </c>
    </row>
    <row r="223" spans="1:3">
      <c r="A223" s="91" t="s">
        <v>1727</v>
      </c>
      <c r="B223" s="91" t="s">
        <v>1773</v>
      </c>
      <c r="C223" s="91" t="s">
        <v>1774</v>
      </c>
    </row>
    <row r="224" spans="1:3">
      <c r="A224" s="91" t="s">
        <v>1727</v>
      </c>
      <c r="B224" s="91" t="s">
        <v>1779</v>
      </c>
      <c r="C224" s="91" t="s">
        <v>1780</v>
      </c>
    </row>
    <row r="225" spans="1:3">
      <c r="A225" s="91" t="s">
        <v>1727</v>
      </c>
      <c r="B225" s="91" t="s">
        <v>1785</v>
      </c>
      <c r="C225" s="91" t="s">
        <v>1786</v>
      </c>
    </row>
    <row r="226" spans="1:3">
      <c r="A226" s="91" t="s">
        <v>1727</v>
      </c>
      <c r="B226" s="91" t="s">
        <v>1791</v>
      </c>
      <c r="C226" s="91" t="s">
        <v>1792</v>
      </c>
    </row>
    <row r="227" spans="1:3">
      <c r="A227" s="91" t="s">
        <v>1727</v>
      </c>
      <c r="B227" s="91" t="s">
        <v>1727</v>
      </c>
      <c r="C227" s="91" t="s">
        <v>1728</v>
      </c>
    </row>
    <row r="228" spans="1:3">
      <c r="A228" s="91" t="s">
        <v>1727</v>
      </c>
      <c r="B228" s="91" t="s">
        <v>1795</v>
      </c>
      <c r="C228" s="91" t="s">
        <v>1796</v>
      </c>
    </row>
    <row r="229" spans="1:3">
      <c r="A229" s="91" t="s">
        <v>1727</v>
      </c>
      <c r="B229" s="91" t="s">
        <v>1797</v>
      </c>
      <c r="C229" s="91" t="s">
        <v>1798</v>
      </c>
    </row>
    <row r="230" spans="1:3">
      <c r="A230" s="91" t="s">
        <v>1801</v>
      </c>
      <c r="B230" s="91" t="s">
        <v>1803</v>
      </c>
      <c r="C230" s="91" t="s">
        <v>1804</v>
      </c>
    </row>
    <row r="231" spans="1:3">
      <c r="A231" s="91" t="s">
        <v>1801</v>
      </c>
      <c r="B231" s="91" t="s">
        <v>1807</v>
      </c>
      <c r="C231" s="91" t="s">
        <v>1808</v>
      </c>
    </row>
    <row r="232" spans="1:3">
      <c r="A232" s="91" t="s">
        <v>1801</v>
      </c>
      <c r="B232" s="91" t="s">
        <v>1811</v>
      </c>
      <c r="C232" s="91" t="s">
        <v>1812</v>
      </c>
    </row>
    <row r="233" spans="1:3">
      <c r="A233" s="91" t="s">
        <v>1801</v>
      </c>
      <c r="B233" s="91" t="s">
        <v>1815</v>
      </c>
      <c r="C233" s="91" t="s">
        <v>1816</v>
      </c>
    </row>
    <row r="234" spans="1:3">
      <c r="A234" s="91" t="s">
        <v>1801</v>
      </c>
      <c r="B234" s="91" t="s">
        <v>1819</v>
      </c>
      <c r="C234" s="91" t="s">
        <v>1820</v>
      </c>
    </row>
    <row r="235" spans="1:3">
      <c r="A235" s="91" t="s">
        <v>1801</v>
      </c>
      <c r="B235" s="91" t="s">
        <v>1823</v>
      </c>
      <c r="C235" s="91" t="s">
        <v>1824</v>
      </c>
    </row>
    <row r="236" spans="1:3">
      <c r="A236" s="91" t="s">
        <v>1801</v>
      </c>
      <c r="B236" s="91" t="s">
        <v>1828</v>
      </c>
      <c r="C236" s="91" t="s">
        <v>1829</v>
      </c>
    </row>
    <row r="237" spans="1:3">
      <c r="A237" s="91" t="s">
        <v>1801</v>
      </c>
      <c r="B237" s="91" t="s">
        <v>1832</v>
      </c>
      <c r="C237" s="91" t="s">
        <v>1833</v>
      </c>
    </row>
    <row r="238" spans="1:3">
      <c r="A238" s="91" t="s">
        <v>1801</v>
      </c>
      <c r="B238" s="91" t="s">
        <v>2098</v>
      </c>
      <c r="C238" s="91" t="s">
        <v>2099</v>
      </c>
    </row>
    <row r="239" spans="1:3">
      <c r="A239" s="91" t="s">
        <v>1801</v>
      </c>
      <c r="B239" s="91" t="s">
        <v>1840</v>
      </c>
      <c r="C239" s="91" t="s">
        <v>1841</v>
      </c>
    </row>
    <row r="240" spans="1:3">
      <c r="A240" s="91" t="s">
        <v>1801</v>
      </c>
      <c r="B240" s="91" t="s">
        <v>1844</v>
      </c>
      <c r="C240" s="91" t="s">
        <v>1845</v>
      </c>
    </row>
    <row r="241" spans="1:3">
      <c r="A241" s="91" t="s">
        <v>1801</v>
      </c>
      <c r="B241" s="91" t="s">
        <v>1801</v>
      </c>
      <c r="C241" s="91" t="s">
        <v>1802</v>
      </c>
    </row>
    <row r="242" spans="1:3">
      <c r="A242" s="91" t="s">
        <v>1801</v>
      </c>
      <c r="B242" s="91" t="s">
        <v>1848</v>
      </c>
      <c r="C242" s="91" t="s">
        <v>1849</v>
      </c>
    </row>
    <row r="243" spans="1:3">
      <c r="A243" s="91" t="s">
        <v>1801</v>
      </c>
      <c r="B243" s="91" t="s">
        <v>2100</v>
      </c>
      <c r="C243" s="91" t="s">
        <v>2101</v>
      </c>
    </row>
    <row r="244" spans="1:3">
      <c r="A244" s="91" t="s">
        <v>1801</v>
      </c>
      <c r="B244" s="91" t="s">
        <v>2102</v>
      </c>
      <c r="C244" s="91" t="s">
        <v>2103</v>
      </c>
    </row>
    <row r="245" spans="1:3">
      <c r="A245" s="91" t="s">
        <v>1801</v>
      </c>
      <c r="B245" s="91" t="s">
        <v>1852</v>
      </c>
      <c r="C245" s="91" t="s">
        <v>1853</v>
      </c>
    </row>
    <row r="246" spans="1:3">
      <c r="A246" s="91" t="s">
        <v>1856</v>
      </c>
      <c r="B246" s="91" t="s">
        <v>1858</v>
      </c>
      <c r="C246" s="91" t="s">
        <v>1859</v>
      </c>
    </row>
    <row r="247" spans="1:3">
      <c r="A247" s="91" t="s">
        <v>1856</v>
      </c>
      <c r="B247" s="91" t="s">
        <v>1862</v>
      </c>
      <c r="C247" s="91" t="s">
        <v>1863</v>
      </c>
    </row>
    <row r="248" spans="1:3">
      <c r="A248" s="91" t="s">
        <v>1856</v>
      </c>
      <c r="B248" s="91" t="s">
        <v>1868</v>
      </c>
      <c r="C248" s="91" t="s">
        <v>1869</v>
      </c>
    </row>
    <row r="249" spans="1:3">
      <c r="A249" s="91" t="s">
        <v>1856</v>
      </c>
      <c r="B249" s="91" t="s">
        <v>1872</v>
      </c>
      <c r="C249" s="91" t="s">
        <v>1873</v>
      </c>
    </row>
    <row r="250" spans="1:3">
      <c r="A250" s="91" t="s">
        <v>1856</v>
      </c>
      <c r="B250" s="91" t="s">
        <v>1876</v>
      </c>
      <c r="C250" s="91" t="s">
        <v>1877</v>
      </c>
    </row>
    <row r="251" spans="1:3">
      <c r="A251" s="91" t="s">
        <v>1856</v>
      </c>
      <c r="B251" s="91" t="s">
        <v>1880</v>
      </c>
      <c r="C251" s="91" t="s">
        <v>1881</v>
      </c>
    </row>
    <row r="252" spans="1:3">
      <c r="A252" s="91" t="s">
        <v>1856</v>
      </c>
      <c r="B252" s="91" t="s">
        <v>1884</v>
      </c>
      <c r="C252" s="91" t="s">
        <v>1885</v>
      </c>
    </row>
    <row r="253" spans="1:3">
      <c r="A253" s="91" t="s">
        <v>1856</v>
      </c>
      <c r="B253" s="91" t="s">
        <v>1856</v>
      </c>
      <c r="C253" s="91" t="s">
        <v>1857</v>
      </c>
    </row>
    <row r="254" spans="1:3">
      <c r="A254" s="91" t="s">
        <v>1856</v>
      </c>
      <c r="B254" s="91" t="s">
        <v>1888</v>
      </c>
      <c r="C254" s="91" t="s">
        <v>1889</v>
      </c>
    </row>
    <row r="255" spans="1:3">
      <c r="A255" s="91" t="s">
        <v>1856</v>
      </c>
      <c r="B255" s="91" t="s">
        <v>1901</v>
      </c>
      <c r="C255" s="91" t="s">
        <v>1902</v>
      </c>
    </row>
    <row r="256" spans="1:3">
      <c r="A256" s="91" t="s">
        <v>1856</v>
      </c>
      <c r="B256" s="91" t="s">
        <v>1907</v>
      </c>
      <c r="C256" s="91" t="s">
        <v>1908</v>
      </c>
    </row>
    <row r="257" spans="1:3">
      <c r="A257" s="91" t="s">
        <v>1911</v>
      </c>
      <c r="B257" s="91" t="s">
        <v>1913</v>
      </c>
      <c r="C257" s="91" t="s">
        <v>1914</v>
      </c>
    </row>
    <row r="258" spans="1:3">
      <c r="A258" s="91" t="s">
        <v>1911</v>
      </c>
      <c r="B258" s="91" t="s">
        <v>1919</v>
      </c>
      <c r="C258" s="91" t="s">
        <v>1920</v>
      </c>
    </row>
    <row r="259" spans="1:3">
      <c r="A259" s="91" t="s">
        <v>1911</v>
      </c>
      <c r="B259" s="91" t="s">
        <v>1923</v>
      </c>
      <c r="C259" s="91" t="s">
        <v>1924</v>
      </c>
    </row>
    <row r="260" spans="1:3">
      <c r="A260" s="91" t="s">
        <v>1911</v>
      </c>
      <c r="B260" s="91" t="s">
        <v>1925</v>
      </c>
      <c r="C260" s="91" t="s">
        <v>1926</v>
      </c>
    </row>
    <row r="261" spans="1:3">
      <c r="A261" s="91" t="s">
        <v>1911</v>
      </c>
      <c r="B261" s="91" t="s">
        <v>1929</v>
      </c>
      <c r="C261" s="91" t="s">
        <v>1930</v>
      </c>
    </row>
    <row r="262" spans="1:3">
      <c r="A262" s="91" t="s">
        <v>1911</v>
      </c>
      <c r="B262" s="91" t="s">
        <v>1931</v>
      </c>
      <c r="C262" s="91" t="s">
        <v>1932</v>
      </c>
    </row>
    <row r="263" spans="1:3">
      <c r="A263" s="91" t="s">
        <v>1911</v>
      </c>
      <c r="B263" s="91" t="s">
        <v>1933</v>
      </c>
      <c r="C263" s="91" t="s">
        <v>1934</v>
      </c>
    </row>
    <row r="264" spans="1:3">
      <c r="A264" s="91" t="s">
        <v>1911</v>
      </c>
      <c r="B264" s="91" t="s">
        <v>1935</v>
      </c>
      <c r="C264" s="91" t="s">
        <v>1936</v>
      </c>
    </row>
    <row r="265" spans="1:3">
      <c r="A265" s="91" t="s">
        <v>1911</v>
      </c>
      <c r="B265" s="91" t="s">
        <v>1601</v>
      </c>
      <c r="C265" s="91" t="s">
        <v>1937</v>
      </c>
    </row>
    <row r="266" spans="1:3">
      <c r="A266" s="91" t="s">
        <v>1911</v>
      </c>
      <c r="B266" s="91" t="s">
        <v>1938</v>
      </c>
      <c r="C266" s="91" t="s">
        <v>1939</v>
      </c>
    </row>
    <row r="267" spans="1:3">
      <c r="A267" s="91" t="s">
        <v>1911</v>
      </c>
      <c r="B267" s="91" t="s">
        <v>1911</v>
      </c>
      <c r="C267" s="91" t="s">
        <v>1912</v>
      </c>
    </row>
    <row r="268" spans="1:3">
      <c r="A268" s="91" t="s">
        <v>1911</v>
      </c>
      <c r="B268" s="91" t="s">
        <v>1940</v>
      </c>
      <c r="C268" s="91" t="s">
        <v>1941</v>
      </c>
    </row>
    <row r="269" spans="1:3">
      <c r="A269" s="91" t="s">
        <v>1942</v>
      </c>
      <c r="B269" s="91" t="s">
        <v>1944</v>
      </c>
      <c r="C269" s="91" t="s">
        <v>1945</v>
      </c>
    </row>
    <row r="270" spans="1:3">
      <c r="A270" s="91" t="s">
        <v>1942</v>
      </c>
      <c r="B270" s="91" t="s">
        <v>1948</v>
      </c>
      <c r="C270" s="91" t="s">
        <v>1949</v>
      </c>
    </row>
    <row r="271" spans="1:3">
      <c r="A271" s="91" t="s">
        <v>1942</v>
      </c>
      <c r="B271" s="91" t="s">
        <v>1952</v>
      </c>
      <c r="C271" s="91" t="s">
        <v>1953</v>
      </c>
    </row>
    <row r="272" spans="1:3">
      <c r="A272" s="91" t="s">
        <v>1942</v>
      </c>
      <c r="B272" s="91" t="s">
        <v>1958</v>
      </c>
      <c r="C272" s="91" t="s">
        <v>1959</v>
      </c>
    </row>
    <row r="273" spans="1:3">
      <c r="A273" s="91" t="s">
        <v>1942</v>
      </c>
      <c r="B273" s="91" t="s">
        <v>1962</v>
      </c>
      <c r="C273" s="91" t="s">
        <v>1963</v>
      </c>
    </row>
    <row r="274" spans="1:3">
      <c r="A274" s="91" t="s">
        <v>1942</v>
      </c>
      <c r="B274" s="91" t="s">
        <v>1966</v>
      </c>
      <c r="C274" s="91" t="s">
        <v>1967</v>
      </c>
    </row>
    <row r="275" spans="1:3">
      <c r="A275" s="91" t="s">
        <v>1942</v>
      </c>
      <c r="B275" s="91" t="s">
        <v>1970</v>
      </c>
      <c r="C275" s="91" t="s">
        <v>1971</v>
      </c>
    </row>
    <row r="276" spans="1:3">
      <c r="A276" s="91" t="s">
        <v>1942</v>
      </c>
      <c r="B276" s="91" t="s">
        <v>1974</v>
      </c>
      <c r="C276" s="91" t="s">
        <v>1975</v>
      </c>
    </row>
    <row r="277" spans="1:3">
      <c r="A277" s="91" t="s">
        <v>1942</v>
      </c>
      <c r="B277" s="91" t="s">
        <v>1942</v>
      </c>
      <c r="C277" s="91" t="s">
        <v>1943</v>
      </c>
    </row>
    <row r="278" spans="1:3">
      <c r="A278" s="91" t="s">
        <v>1942</v>
      </c>
      <c r="B278" s="91" t="s">
        <v>1978</v>
      </c>
      <c r="C278" s="91" t="s">
        <v>1979</v>
      </c>
    </row>
    <row r="279" spans="1:3">
      <c r="A279" s="91" t="s">
        <v>1980</v>
      </c>
      <c r="B279" s="91" t="s">
        <v>1982</v>
      </c>
      <c r="C279" s="91" t="s">
        <v>1983</v>
      </c>
    </row>
    <row r="280" spans="1:3">
      <c r="A280" s="91" t="s">
        <v>1980</v>
      </c>
      <c r="B280" s="91" t="s">
        <v>1986</v>
      </c>
      <c r="C280" s="91" t="s">
        <v>1987</v>
      </c>
    </row>
    <row r="281" spans="1:3">
      <c r="A281" s="91" t="s">
        <v>1980</v>
      </c>
      <c r="B281" s="91" t="s">
        <v>1988</v>
      </c>
      <c r="C281" s="91" t="s">
        <v>1989</v>
      </c>
    </row>
    <row r="282" spans="1:3">
      <c r="A282" s="91" t="s">
        <v>1980</v>
      </c>
      <c r="B282" s="91" t="s">
        <v>2104</v>
      </c>
      <c r="C282" s="91" t="s">
        <v>2105</v>
      </c>
    </row>
    <row r="283" spans="1:3">
      <c r="A283" s="91" t="s">
        <v>1980</v>
      </c>
      <c r="B283" s="91" t="s">
        <v>1992</v>
      </c>
      <c r="C283" s="91" t="s">
        <v>1993</v>
      </c>
    </row>
    <row r="284" spans="1:3">
      <c r="A284" s="91" t="s">
        <v>1980</v>
      </c>
      <c r="B284" s="91" t="s">
        <v>1994</v>
      </c>
      <c r="C284" s="91" t="s">
        <v>1995</v>
      </c>
    </row>
    <row r="285" spans="1:3">
      <c r="A285" s="91" t="s">
        <v>1980</v>
      </c>
      <c r="B285" s="91" t="s">
        <v>2106</v>
      </c>
      <c r="C285" s="91" t="s">
        <v>2107</v>
      </c>
    </row>
    <row r="286" spans="1:3">
      <c r="A286" s="91" t="s">
        <v>1980</v>
      </c>
      <c r="B286" s="91" t="s">
        <v>1996</v>
      </c>
      <c r="C286" s="91" t="s">
        <v>1997</v>
      </c>
    </row>
    <row r="287" spans="1:3">
      <c r="A287" s="91" t="s">
        <v>1980</v>
      </c>
      <c r="B287" s="91" t="s">
        <v>1998</v>
      </c>
      <c r="C287" s="91" t="s">
        <v>1999</v>
      </c>
    </row>
    <row r="288" spans="1:3">
      <c r="A288" s="91" t="s">
        <v>1980</v>
      </c>
      <c r="B288" s="91" t="s">
        <v>1980</v>
      </c>
      <c r="C288" s="91" t="s">
        <v>1981</v>
      </c>
    </row>
    <row r="289" spans="1:3">
      <c r="A289" s="91" t="s">
        <v>1980</v>
      </c>
      <c r="B289" s="91" t="s">
        <v>2000</v>
      </c>
      <c r="C289" s="91" t="s">
        <v>2001</v>
      </c>
    </row>
    <row r="290" spans="1:3">
      <c r="A290" s="91" t="s">
        <v>1167</v>
      </c>
      <c r="B290" s="91" t="s">
        <v>1167</v>
      </c>
      <c r="C290" s="91" t="s">
        <v>2002</v>
      </c>
    </row>
  </sheetData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05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/>
  </sheetViews>
  <sheetFormatPr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06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8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7"/>
    <col min="27" max="36" width="9.140625" style="79"/>
    <col min="37" max="16384" width="9.140625" style="77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25"/>
  <cols>
    <col min="1" max="1" width="40.140625" bestFit="1" customWidth="1"/>
  </cols>
  <sheetData>
    <row r="1" spans="3:3">
      <c r="C1" s="204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204"/>
    </row>
    <row r="3" spans="3:3">
      <c r="C3" s="204"/>
    </row>
    <row r="4" spans="3:3">
      <c r="C4" s="204"/>
    </row>
    <row r="5" spans="3:3">
      <c r="C5" s="204"/>
    </row>
    <row r="6" spans="3:3">
      <c r="C6" s="204"/>
    </row>
    <row r="7" spans="3:3">
      <c r="C7" s="204"/>
    </row>
    <row r="8" spans="3:3">
      <c r="C8" s="204"/>
    </row>
    <row r="9" spans="3:3">
      <c r="C9" s="204"/>
    </row>
    <row r="10" spans="3:3">
      <c r="C10" s="204"/>
    </row>
    <row r="11" spans="3:3">
      <c r="C11" s="204"/>
    </row>
    <row r="12" spans="3:3">
      <c r="C12" s="204"/>
    </row>
    <row r="13" spans="3:3">
      <c r="C13" s="204"/>
    </row>
    <row r="14" spans="3:3">
      <c r="C14" s="204"/>
    </row>
    <row r="15" spans="3:3">
      <c r="C15" s="204"/>
    </row>
    <row r="16" spans="3:3">
      <c r="C16" s="204"/>
    </row>
    <row r="17" spans="3:3">
      <c r="C17" s="204"/>
    </row>
    <row r="18" spans="3:3">
      <c r="C18" s="204"/>
    </row>
    <row r="19" spans="3:3">
      <c r="C19" s="204"/>
    </row>
    <row r="20" spans="3:3">
      <c r="C20" s="204"/>
    </row>
    <row r="21" spans="3:3">
      <c r="C21" s="204"/>
    </row>
    <row r="22" spans="3:3">
      <c r="C22" s="204"/>
    </row>
    <row r="23" spans="3:3">
      <c r="C23" s="204"/>
    </row>
    <row r="24" spans="3:3">
      <c r="C24" s="204"/>
    </row>
    <row r="25" spans="3:3">
      <c r="C25" s="204"/>
    </row>
    <row r="26" spans="3:3">
      <c r="C26" s="204"/>
    </row>
    <row r="27" spans="3:3">
      <c r="C27" s="204"/>
    </row>
    <row r="28" spans="3:3">
      <c r="C28" s="204"/>
    </row>
    <row r="29" spans="3:3">
      <c r="C29" s="204"/>
    </row>
    <row r="30" spans="3:3">
      <c r="C30" s="204"/>
    </row>
    <row r="31" spans="3:3">
      <c r="C31" s="204"/>
    </row>
    <row r="32" spans="3:3">
      <c r="C32" s="204"/>
    </row>
    <row r="33" spans="3:3">
      <c r="C33" s="204"/>
    </row>
    <row r="34" spans="3:3">
      <c r="C34" s="204"/>
    </row>
    <row r="35" spans="3:3">
      <c r="C35" s="204"/>
    </row>
    <row r="36" spans="3:3">
      <c r="C36" s="204"/>
    </row>
    <row r="37" spans="3:3">
      <c r="C37" s="204"/>
    </row>
    <row r="38" spans="3:3">
      <c r="C38" s="204"/>
    </row>
    <row r="39" spans="3:3">
      <c r="C39" s="204"/>
    </row>
    <row r="40" spans="3:3">
      <c r="C40" s="204"/>
    </row>
    <row r="41" spans="3:3">
      <c r="C41" s="204"/>
    </row>
    <row r="42" spans="3:3">
      <c r="C42" s="204"/>
    </row>
    <row r="43" spans="3:3">
      <c r="C43" s="204"/>
    </row>
    <row r="44" spans="3:3">
      <c r="C44" s="204"/>
    </row>
    <row r="45" spans="3:3">
      <c r="C45" s="204"/>
    </row>
    <row r="46" spans="3:3">
      <c r="C46" s="204"/>
    </row>
    <row r="47" spans="3:3">
      <c r="C47" s="204"/>
    </row>
    <row r="48" spans="3:3">
      <c r="C48" s="204"/>
    </row>
    <row r="49" spans="3:3">
      <c r="C49" s="204"/>
    </row>
    <row r="50" spans="3:3">
      <c r="C50" s="204"/>
    </row>
    <row r="51" spans="3:3">
      <c r="C51" s="204"/>
    </row>
    <row r="52" spans="3:3">
      <c r="C52" s="204"/>
    </row>
    <row r="53" spans="3:3">
      <c r="C53" s="204"/>
    </row>
    <row r="54" spans="3:3">
      <c r="C54" s="204"/>
    </row>
    <row r="55" spans="3:3">
      <c r="C55" s="204"/>
    </row>
    <row r="56" spans="3:3">
      <c r="C56" s="204"/>
    </row>
    <row r="57" spans="3:3">
      <c r="C57" s="204"/>
    </row>
    <row r="58" spans="3:3">
      <c r="C58" s="204"/>
    </row>
    <row r="59" spans="3:3">
      <c r="C59" s="204"/>
    </row>
    <row r="60" spans="3:3">
      <c r="C60" s="204"/>
    </row>
    <row r="61" spans="3:3">
      <c r="C61" s="204"/>
    </row>
    <row r="62" spans="3:3">
      <c r="C62" s="204"/>
    </row>
    <row r="63" spans="3:3">
      <c r="C63" s="204"/>
    </row>
    <row r="64" spans="3:3">
      <c r="C64" s="204"/>
    </row>
    <row r="65" spans="3:3">
      <c r="C65" s="204"/>
    </row>
    <row r="66" spans="3:3">
      <c r="C66" s="204"/>
    </row>
    <row r="67" spans="3:3">
      <c r="C67" s="204"/>
    </row>
    <row r="68" spans="3:3">
      <c r="C68" s="204"/>
    </row>
    <row r="69" spans="3:3">
      <c r="C69" s="204"/>
    </row>
    <row r="70" spans="3:3">
      <c r="C70" s="204"/>
    </row>
    <row r="71" spans="3:3">
      <c r="C71" s="204"/>
    </row>
    <row r="72" spans="3:3">
      <c r="C72" s="204"/>
    </row>
    <row r="73" spans="3:3">
      <c r="C73" s="204"/>
    </row>
    <row r="74" spans="3:3">
      <c r="C74" s="204"/>
    </row>
    <row r="75" spans="3:3">
      <c r="C75" s="204"/>
    </row>
    <row r="76" spans="3:3">
      <c r="C76" s="204"/>
    </row>
    <row r="77" spans="3:3">
      <c r="C77" s="204"/>
    </row>
    <row r="78" spans="3:3">
      <c r="C78" s="204"/>
    </row>
    <row r="79" spans="3:3">
      <c r="C79" s="204"/>
    </row>
    <row r="80" spans="3:3">
      <c r="C80" s="204"/>
    </row>
    <row r="81" spans="3:3">
      <c r="C81" s="204"/>
    </row>
    <row r="82" spans="3:3">
      <c r="C82" s="204"/>
    </row>
    <row r="83" spans="3:3">
      <c r="C83" s="204"/>
    </row>
    <row r="84" spans="3:3">
      <c r="C84" s="204"/>
    </row>
    <row r="85" spans="3:3">
      <c r="C85" s="204"/>
    </row>
    <row r="86" spans="3:3">
      <c r="C86" s="204"/>
    </row>
    <row r="87" spans="3:3">
      <c r="C87" s="204"/>
    </row>
    <row r="88" spans="3:3">
      <c r="C88" s="204"/>
    </row>
    <row r="89" spans="3:3">
      <c r="C89" s="204"/>
    </row>
    <row r="90" spans="3:3">
      <c r="C90" s="204"/>
    </row>
    <row r="91" spans="3:3">
      <c r="C91" s="204"/>
    </row>
    <row r="92" spans="3:3">
      <c r="C92" s="204"/>
    </row>
    <row r="93" spans="3:3">
      <c r="C93" s="204"/>
    </row>
    <row r="94" spans="3:3">
      <c r="C94" s="204"/>
    </row>
    <row r="95" spans="3:3">
      <c r="C95" s="204"/>
    </row>
    <row r="96" spans="3:3">
      <c r="C96" s="204"/>
    </row>
    <row r="97" spans="3:3">
      <c r="C97" s="204"/>
    </row>
    <row r="98" spans="3:3">
      <c r="C98" s="204"/>
    </row>
    <row r="99" spans="3:3">
      <c r="C99" s="204"/>
    </row>
    <row r="100" spans="3:3">
      <c r="C100" s="204"/>
    </row>
    <row r="101" spans="3:3">
      <c r="C101" s="204"/>
    </row>
    <row r="102" spans="3:3">
      <c r="C102" s="204"/>
    </row>
    <row r="103" spans="3:3">
      <c r="C103" s="204"/>
    </row>
    <row r="104" spans="3:3">
      <c r="C104" s="204"/>
    </row>
    <row r="105" spans="3:3">
      <c r="C105" s="204"/>
    </row>
    <row r="106" spans="3:3">
      <c r="C106" s="204"/>
    </row>
    <row r="107" spans="3:3">
      <c r="C107" s="204"/>
    </row>
    <row r="108" spans="3:3">
      <c r="C108" s="204"/>
    </row>
    <row r="109" spans="3:3">
      <c r="C109" s="204"/>
    </row>
    <row r="110" spans="3:3">
      <c r="C110" s="204"/>
    </row>
    <row r="111" spans="3:3">
      <c r="C111" s="204"/>
    </row>
    <row r="112" spans="3:3">
      <c r="C112" s="204"/>
    </row>
    <row r="113" spans="1:3">
      <c r="C113" s="204"/>
    </row>
    <row r="114" spans="1:3">
      <c r="C114" s="204"/>
    </row>
    <row r="115" spans="1:3">
      <c r="C115" s="204"/>
    </row>
    <row r="116" spans="1:3">
      <c r="C116" s="204"/>
    </row>
    <row r="127" spans="1:3">
      <c r="A127" s="204"/>
    </row>
    <row r="128" spans="1:3">
      <c r="A128" s="204"/>
    </row>
    <row r="129" spans="1:1">
      <c r="A129" s="204"/>
    </row>
    <row r="130" spans="1:1">
      <c r="A130" s="204"/>
    </row>
    <row r="131" spans="1:1">
      <c r="A131" s="204"/>
    </row>
    <row r="132" spans="1:1">
      <c r="A132" s="204"/>
    </row>
    <row r="133" spans="1:1">
      <c r="A133" s="204"/>
    </row>
    <row r="134" spans="1:1">
      <c r="A134" s="204"/>
    </row>
    <row r="135" spans="1:1">
      <c r="A135" s="204"/>
    </row>
    <row r="136" spans="1:1">
      <c r="A136" s="204"/>
    </row>
    <row r="137" spans="1:1">
      <c r="A137" s="204"/>
    </row>
    <row r="138" spans="1:1">
      <c r="A138" s="204"/>
    </row>
    <row r="139" spans="1:1">
      <c r="A139" s="204"/>
    </row>
    <row r="140" spans="1:1">
      <c r="A140" s="204"/>
    </row>
    <row r="141" spans="1:1">
      <c r="A141" s="204"/>
    </row>
    <row r="142" spans="1:1">
      <c r="A142" s="204"/>
    </row>
    <row r="143" spans="1:1">
      <c r="A143" s="204"/>
    </row>
    <row r="144" spans="1:1">
      <c r="A144" s="204"/>
    </row>
    <row r="145" spans="1:1">
      <c r="A145" s="204"/>
    </row>
    <row r="146" spans="1:1">
      <c r="A146" s="204"/>
    </row>
    <row r="147" spans="1:1">
      <c r="A147" s="204"/>
    </row>
    <row r="148" spans="1:1">
      <c r="A148" s="204"/>
    </row>
    <row r="149" spans="1:1">
      <c r="A149" s="204"/>
    </row>
    <row r="150" spans="1:1">
      <c r="A150" s="204"/>
    </row>
    <row r="151" spans="1:1">
      <c r="A151" s="204"/>
    </row>
    <row r="152" spans="1:1">
      <c r="A152" s="204"/>
    </row>
    <row r="153" spans="1:1">
      <c r="A153" s="204"/>
    </row>
    <row r="154" spans="1:1">
      <c r="A154" s="204"/>
    </row>
    <row r="155" spans="1:1">
      <c r="A155" s="204"/>
    </row>
    <row r="156" spans="1:1">
      <c r="A156" s="204"/>
    </row>
    <row r="157" spans="1:1">
      <c r="A157" s="204"/>
    </row>
    <row r="158" spans="1:1">
      <c r="A158" s="204"/>
    </row>
    <row r="159" spans="1:1">
      <c r="A159" s="204"/>
    </row>
    <row r="160" spans="1:1">
      <c r="A160" s="204"/>
    </row>
    <row r="161" spans="1:1">
      <c r="A161" s="204"/>
    </row>
    <row r="162" spans="1:1">
      <c r="A162" s="204"/>
    </row>
    <row r="163" spans="1:1">
      <c r="A163" s="204"/>
    </row>
    <row r="164" spans="1:1">
      <c r="A164" s="204"/>
    </row>
    <row r="165" spans="1:1">
      <c r="A165" s="204"/>
    </row>
    <row r="166" spans="1:1">
      <c r="A166" s="204"/>
    </row>
    <row r="167" spans="1:1">
      <c r="A167" s="204"/>
    </row>
    <row r="168" spans="1:1">
      <c r="A168" s="204"/>
    </row>
    <row r="169" spans="1:1">
      <c r="A169" s="204"/>
    </row>
    <row r="170" spans="1:1">
      <c r="A170" s="204"/>
    </row>
    <row r="171" spans="1:1">
      <c r="A171" s="204"/>
    </row>
    <row r="172" spans="1:1">
      <c r="A172" s="204"/>
    </row>
    <row r="173" spans="1:1">
      <c r="A173" s="204"/>
    </row>
    <row r="174" spans="1:1">
      <c r="A174" s="204"/>
    </row>
    <row r="175" spans="1:1">
      <c r="A175" s="204"/>
    </row>
    <row r="176" spans="1:1">
      <c r="A176" s="204"/>
    </row>
    <row r="177" spans="1:1">
      <c r="A177" s="204"/>
    </row>
    <row r="178" spans="1:1">
      <c r="A178" s="204"/>
    </row>
    <row r="179" spans="1:1">
      <c r="A179" s="204"/>
    </row>
    <row r="180" spans="1:1">
      <c r="A180" s="204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17"/>
  <sheetViews>
    <sheetView showGridLines="0" topLeftCell="B1" zoomScaleNormal="100" workbookViewId="0"/>
  </sheetViews>
  <sheetFormatPr defaultColWidth="10.28515625" defaultRowHeight="11.25"/>
  <cols>
    <col min="1" max="1" width="4.85546875" style="77" hidden="1" customWidth="1"/>
    <col min="2" max="2" width="34.42578125" style="115" customWidth="1"/>
    <col min="3" max="3" width="90.7109375" style="78" customWidth="1"/>
    <col min="4" max="4" width="29.85546875" style="114" customWidth="1"/>
    <col min="5" max="16384" width="10.28515625" style="77"/>
  </cols>
  <sheetData>
    <row r="2" spans="1:5" ht="24" customHeight="1">
      <c r="A2" s="77" t="s">
        <v>44</v>
      </c>
      <c r="B2" s="118" t="s">
        <v>335</v>
      </c>
      <c r="C2" s="117" t="s">
        <v>336</v>
      </c>
      <c r="D2" s="116" t="s">
        <v>337</v>
      </c>
      <c r="E2" s="76"/>
    </row>
    <row r="3" spans="1:5">
      <c r="B3" s="115" t="s">
        <v>598</v>
      </c>
      <c r="C3" s="78" t="s">
        <v>599</v>
      </c>
      <c r="D3" s="114" t="s">
        <v>600</v>
      </c>
    </row>
    <row r="4" spans="1:5">
      <c r="B4" s="115" t="s">
        <v>601</v>
      </c>
      <c r="C4" s="78" t="s">
        <v>602</v>
      </c>
      <c r="D4" s="114" t="s">
        <v>600</v>
      </c>
    </row>
    <row r="5" spans="1:5" ht="45">
      <c r="B5" s="115" t="s">
        <v>601</v>
      </c>
      <c r="C5" s="78" t="s">
        <v>603</v>
      </c>
      <c r="D5" s="114" t="s">
        <v>600</v>
      </c>
    </row>
    <row r="6" spans="1:5">
      <c r="B6" s="115" t="s">
        <v>601</v>
      </c>
      <c r="C6" s="78" t="s">
        <v>604</v>
      </c>
      <c r="D6" s="114" t="s">
        <v>600</v>
      </c>
    </row>
    <row r="7" spans="1:5">
      <c r="B7" s="115" t="s">
        <v>605</v>
      </c>
      <c r="C7" s="78" t="s">
        <v>606</v>
      </c>
      <c r="D7" s="114" t="s">
        <v>600</v>
      </c>
    </row>
    <row r="8" spans="1:5" ht="22.5">
      <c r="B8" s="115" t="s">
        <v>607</v>
      </c>
      <c r="C8" s="78" t="s">
        <v>608</v>
      </c>
      <c r="D8" s="114" t="s">
        <v>600</v>
      </c>
    </row>
    <row r="9" spans="1:5" ht="22.5">
      <c r="B9" s="115" t="s">
        <v>609</v>
      </c>
      <c r="C9" s="78" t="s">
        <v>610</v>
      </c>
      <c r="D9" s="114" t="s">
        <v>600</v>
      </c>
    </row>
    <row r="10" spans="1:5">
      <c r="B10" s="115" t="s">
        <v>609</v>
      </c>
      <c r="C10" s="78" t="s">
        <v>611</v>
      </c>
      <c r="D10" s="114" t="s">
        <v>600</v>
      </c>
    </row>
    <row r="11" spans="1:5" ht="22.5">
      <c r="B11" s="115" t="s">
        <v>612</v>
      </c>
      <c r="C11" s="78" t="s">
        <v>613</v>
      </c>
      <c r="D11" s="114" t="s">
        <v>600</v>
      </c>
    </row>
    <row r="12" spans="1:5" ht="22.5">
      <c r="B12" s="115" t="s">
        <v>612</v>
      </c>
      <c r="C12" s="78" t="s">
        <v>613</v>
      </c>
      <c r="D12" s="114" t="s">
        <v>600</v>
      </c>
    </row>
    <row r="13" spans="1:5" ht="22.5">
      <c r="B13" s="115" t="s">
        <v>614</v>
      </c>
      <c r="C13" s="78" t="s">
        <v>615</v>
      </c>
      <c r="D13" s="114" t="s">
        <v>600</v>
      </c>
    </row>
    <row r="14" spans="1:5">
      <c r="B14" s="115" t="s">
        <v>617</v>
      </c>
      <c r="C14" s="78" t="s">
        <v>599</v>
      </c>
      <c r="D14" s="114" t="s">
        <v>600</v>
      </c>
    </row>
    <row r="15" spans="1:5">
      <c r="B15" s="115" t="s">
        <v>618</v>
      </c>
      <c r="C15" s="78" t="s">
        <v>619</v>
      </c>
      <c r="D15" s="114" t="s">
        <v>600</v>
      </c>
    </row>
    <row r="16" spans="1:5">
      <c r="B16" s="115" t="s">
        <v>2167</v>
      </c>
      <c r="C16" s="78" t="s">
        <v>599</v>
      </c>
      <c r="D16" s="114" t="s">
        <v>600</v>
      </c>
    </row>
    <row r="17" spans="2:4">
      <c r="B17" s="115" t="s">
        <v>2168</v>
      </c>
      <c r="C17" s="78" t="s">
        <v>619</v>
      </c>
      <c r="D17" s="114" t="s">
        <v>600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/>
  <cols>
    <col min="1" max="1" width="3.140625" style="81" customWidth="1"/>
    <col min="2" max="15" width="9.140625" style="81"/>
    <col min="16" max="16" width="34.85546875" style="81" customWidth="1"/>
    <col min="17" max="16384" width="9.140625" style="81"/>
  </cols>
  <sheetData>
    <row r="1" spans="2:9">
      <c r="B1" s="80">
        <v>79</v>
      </c>
      <c r="C1" s="80">
        <v>9423815</v>
      </c>
      <c r="G1" s="80">
        <v>0</v>
      </c>
    </row>
    <row r="2" spans="2:9" ht="12.75" customHeight="1">
      <c r="B2" s="309" t="s">
        <v>280</v>
      </c>
      <c r="C2" s="310"/>
      <c r="D2" s="310"/>
      <c r="E2" s="310"/>
      <c r="F2" s="310"/>
      <c r="G2" s="311"/>
      <c r="H2" s="80">
        <v>0</v>
      </c>
    </row>
    <row r="3" spans="2:9" ht="16.5" customHeight="1">
      <c r="B3" s="312"/>
      <c r="C3" s="313"/>
      <c r="D3" s="313"/>
      <c r="E3" s="313"/>
      <c r="F3" s="313"/>
      <c r="G3" s="314"/>
      <c r="H3" s="82"/>
      <c r="I3" s="82"/>
    </row>
    <row r="4" spans="2:9" ht="18.95" customHeight="1"/>
    <row r="19" spans="17:17">
      <c r="Q19" s="83"/>
    </row>
    <row r="45" spans="3:13">
      <c r="D45" s="84"/>
      <c r="E45" s="84"/>
      <c r="F45" s="84"/>
      <c r="J45" s="84"/>
    </row>
    <row r="46" spans="3:13">
      <c r="M46" s="84"/>
    </row>
    <row r="47" spans="3:13">
      <c r="C47" s="84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82"/>
  <sheetViews>
    <sheetView showGridLines="0" topLeftCell="C1" zoomScaleNormal="100" workbookViewId="0">
      <selection activeCell="F75" sqref="F75:G78"/>
    </sheetView>
  </sheetViews>
  <sheetFormatPr defaultRowHeight="11.25"/>
  <cols>
    <col min="1" max="1" width="17.5703125" style="47" hidden="1" customWidth="1"/>
    <col min="2" max="2" width="17.5703125" style="48" hidden="1" customWidth="1"/>
    <col min="3" max="3" width="2.7109375" style="49" customWidth="1"/>
    <col min="4" max="4" width="5.7109375" style="51" customWidth="1"/>
    <col min="5" max="6" width="40.7109375" style="51" customWidth="1"/>
    <col min="7" max="7" width="20.7109375" style="72" customWidth="1"/>
    <col min="8" max="8" width="5.7109375" style="51" customWidth="1"/>
    <col min="9" max="10" width="2.7109375" style="51" customWidth="1"/>
    <col min="11" max="16384" width="9.140625" style="51"/>
  </cols>
  <sheetData>
    <row r="1" spans="1:9" s="49" customFormat="1" ht="10.5" customHeight="1">
      <c r="A1" s="47" t="str">
        <f>region_name</f>
        <v>Челябинская область</v>
      </c>
      <c r="B1" s="48"/>
      <c r="C1" s="49" t="str">
        <f>org&amp;"_INN:"&amp;inn&amp;"_KPP:"&amp;kpp</f>
        <v>ММПКХ_INN:7422000570_KPP:742201001</v>
      </c>
      <c r="G1" s="50"/>
    </row>
    <row r="2" spans="1:9" s="49" customFormat="1" ht="11.25" customHeight="1">
      <c r="A2" s="47" t="str">
        <f>IF(org="","Не определено",org)</f>
        <v>ММПКХ</v>
      </c>
      <c r="B2" s="48" t="str">
        <f>IF(inn="","Не определено",inn)</f>
        <v>7422000570</v>
      </c>
      <c r="F2" s="323" t="e">
        <f>code</f>
        <v>#REF!</v>
      </c>
      <c r="G2" s="323"/>
      <c r="H2" s="323"/>
    </row>
    <row r="3" spans="1:9" ht="18" customHeight="1">
      <c r="D3" s="63"/>
      <c r="E3" s="64"/>
      <c r="F3" s="324" t="e">
        <f>version</f>
        <v>#REF!</v>
      </c>
      <c r="G3" s="324"/>
      <c r="H3" s="324"/>
      <c r="I3" s="62"/>
    </row>
    <row r="4" spans="1:9" ht="39.950000000000003" customHeight="1">
      <c r="A4" s="47" t="str">
        <f>IF(fil="","Не определено",fil)</f>
        <v>Не определено</v>
      </c>
      <c r="B4" s="48" t="str">
        <f>IF(kpp="","Не определено",kpp)</f>
        <v>742201001</v>
      </c>
      <c r="C4" s="93"/>
      <c r="D4" s="326" t="str">
        <f>"Показатели, подлежащие раскрытию в сфере "&amp;TSphere_full&amp;" (Цены и тарифы)"</f>
        <v>Показатели, подлежащие раскрытию в сфере теплоснабжения и сфере оказания услуг по передаче тепловой энергии (Цены и тарифы)</v>
      </c>
      <c r="E4" s="326"/>
      <c r="F4" s="326"/>
      <c r="G4" s="326"/>
      <c r="H4" s="326"/>
      <c r="I4" s="62"/>
    </row>
    <row r="5" spans="1:9">
      <c r="D5" s="65"/>
      <c r="E5" s="65"/>
      <c r="F5" s="65"/>
      <c r="G5" s="66"/>
      <c r="H5" s="65"/>
      <c r="I5" s="62"/>
    </row>
    <row r="6" spans="1:9">
      <c r="C6" s="93"/>
      <c r="D6" s="139"/>
      <c r="E6" s="140" t="s">
        <v>344</v>
      </c>
      <c r="F6" s="141"/>
      <c r="G6" s="142"/>
      <c r="H6" s="143"/>
      <c r="I6" s="62"/>
    </row>
    <row r="7" spans="1:9" ht="24.95" customHeight="1">
      <c r="A7" s="52"/>
      <c r="C7" s="93"/>
      <c r="D7" s="144"/>
      <c r="E7" s="127" t="s">
        <v>176</v>
      </c>
      <c r="F7" s="328" t="s">
        <v>280</v>
      </c>
      <c r="G7" s="328"/>
      <c r="H7" s="271"/>
      <c r="I7" s="62"/>
    </row>
    <row r="8" spans="1:9">
      <c r="A8" s="52"/>
      <c r="C8" s="93"/>
      <c r="D8" s="144"/>
      <c r="E8" s="122"/>
      <c r="F8" s="64"/>
      <c r="G8" s="137"/>
      <c r="H8" s="145"/>
      <c r="I8" s="62"/>
    </row>
    <row r="9" spans="1:9" ht="24.95" customHeight="1">
      <c r="A9" s="52"/>
      <c r="C9" s="93"/>
      <c r="D9" s="146"/>
      <c r="E9" s="121" t="s">
        <v>177</v>
      </c>
      <c r="F9" s="318" t="s">
        <v>2152</v>
      </c>
      <c r="G9" s="318"/>
      <c r="H9" s="271"/>
      <c r="I9" s="62"/>
    </row>
    <row r="10" spans="1:9">
      <c r="D10" s="146"/>
      <c r="E10" s="119"/>
      <c r="F10" s="92"/>
      <c r="G10" s="63"/>
      <c r="H10" s="147"/>
    </row>
    <row r="11" spans="1:9" ht="24.75" customHeight="1">
      <c r="D11" s="148"/>
      <c r="E11" s="64"/>
      <c r="F11" s="322" t="s">
        <v>405</v>
      </c>
      <c r="G11" s="322"/>
      <c r="H11" s="145"/>
    </row>
    <row r="12" spans="1:9" ht="24.95" customHeight="1">
      <c r="D12" s="148"/>
      <c r="E12" s="123" t="str">
        <f>"Сайт"&amp;IF(strPublication="На официальном сайте организации"," организации "," ")&amp;"в сети Интернет"</f>
        <v>Сайт в сети Интернет</v>
      </c>
      <c r="F12" s="327" t="s">
        <v>2153</v>
      </c>
      <c r="G12" s="327"/>
      <c r="H12" s="271"/>
    </row>
    <row r="13" spans="1:9" ht="24.95" customHeight="1">
      <c r="D13" s="148"/>
      <c r="E13" s="123" t="s">
        <v>314</v>
      </c>
      <c r="F13" s="327" t="s">
        <v>2153</v>
      </c>
      <c r="G13" s="327"/>
      <c r="H13" s="271"/>
    </row>
    <row r="14" spans="1:9">
      <c r="A14" s="52"/>
      <c r="C14" s="93"/>
      <c r="D14" s="146"/>
      <c r="E14" s="53"/>
      <c r="F14" s="64"/>
      <c r="G14" s="67"/>
      <c r="H14" s="150"/>
      <c r="I14" s="62"/>
    </row>
    <row r="15" spans="1:9" ht="30" customHeight="1">
      <c r="C15" s="64"/>
      <c r="D15" s="146"/>
      <c r="E15" s="64"/>
      <c r="F15" s="325" t="s">
        <v>236</v>
      </c>
      <c r="G15" s="325"/>
      <c r="H15" s="150"/>
      <c r="I15" s="64"/>
    </row>
    <row r="16" spans="1:9" ht="24.95" customHeight="1">
      <c r="C16" s="64"/>
      <c r="D16" s="146"/>
      <c r="E16" s="121" t="s">
        <v>496</v>
      </c>
      <c r="F16" s="315" t="s">
        <v>2154</v>
      </c>
      <c r="G16" s="315"/>
      <c r="H16" s="272"/>
      <c r="I16" s="64"/>
    </row>
    <row r="17" spans="1:10" ht="24.95" customHeight="1">
      <c r="C17" s="64"/>
      <c r="D17" s="146"/>
      <c r="E17" s="121" t="s">
        <v>497</v>
      </c>
      <c r="F17" s="315" t="s">
        <v>2155</v>
      </c>
      <c r="G17" s="315"/>
      <c r="H17" s="272"/>
      <c r="I17" s="64"/>
    </row>
    <row r="18" spans="1:10" ht="12" customHeight="1">
      <c r="C18" s="93"/>
      <c r="D18" s="146"/>
      <c r="E18" s="124"/>
      <c r="F18" s="66"/>
      <c r="G18" s="137"/>
      <c r="H18" s="151"/>
      <c r="I18" s="62"/>
    </row>
    <row r="19" spans="1:10" ht="33.75">
      <c r="A19" s="47" t="s">
        <v>178</v>
      </c>
      <c r="B19" s="48" t="s">
        <v>508</v>
      </c>
      <c r="C19" s="93"/>
      <c r="D19" s="146"/>
      <c r="E19" s="121" t="s">
        <v>495</v>
      </c>
      <c r="F19" s="318" t="s">
        <v>506</v>
      </c>
      <c r="G19" s="318"/>
      <c r="H19" s="273"/>
      <c r="I19" s="62"/>
    </row>
    <row r="20" spans="1:10" s="133" customFormat="1" ht="16.5">
      <c r="A20" s="128"/>
      <c r="B20" s="129"/>
      <c r="C20" s="130"/>
      <c r="D20" s="152"/>
      <c r="E20" s="131"/>
      <c r="F20" s="131"/>
      <c r="G20" s="131"/>
      <c r="H20" s="153"/>
      <c r="I20" s="132"/>
    </row>
    <row r="21" spans="1:10" ht="24.95" customHeight="1">
      <c r="C21" s="93"/>
      <c r="D21" s="146"/>
      <c r="E21" s="183" t="s">
        <v>2014</v>
      </c>
      <c r="F21" s="119"/>
      <c r="G21" s="119"/>
      <c r="H21" s="151"/>
      <c r="I21" s="62"/>
    </row>
    <row r="22" spans="1:10" s="133" customFormat="1" ht="16.5">
      <c r="A22" s="128">
        <v>66</v>
      </c>
      <c r="B22" s="129"/>
      <c r="C22" s="130"/>
      <c r="D22" s="152"/>
      <c r="E22" s="138"/>
      <c r="F22" s="134"/>
      <c r="G22" s="134"/>
      <c r="H22" s="154"/>
      <c r="I22" s="132"/>
    </row>
    <row r="23" spans="1:10" ht="24.95" customHeight="1">
      <c r="C23" s="93"/>
      <c r="D23" s="146"/>
      <c r="E23" s="125" t="s">
        <v>349</v>
      </c>
      <c r="F23" s="319" t="s">
        <v>1023</v>
      </c>
      <c r="G23" s="319"/>
      <c r="H23" s="271"/>
      <c r="I23" s="62"/>
      <c r="J23" s="68"/>
    </row>
    <row r="24" spans="1:10" ht="2.25" customHeight="1">
      <c r="C24" s="93"/>
      <c r="D24" s="146"/>
      <c r="E24" s="124"/>
      <c r="F24" s="119"/>
      <c r="G24" s="137"/>
      <c r="H24" s="145"/>
      <c r="I24" s="62"/>
      <c r="J24" s="68"/>
    </row>
    <row r="25" spans="1:10" ht="24.95" hidden="1" customHeight="1">
      <c r="C25" s="93"/>
      <c r="D25" s="146"/>
      <c r="E25" s="125" t="s">
        <v>422</v>
      </c>
      <c r="F25" s="316"/>
      <c r="G25" s="316"/>
      <c r="H25" s="270"/>
      <c r="I25" s="62"/>
    </row>
    <row r="26" spans="1:10" ht="2.25" customHeight="1">
      <c r="C26" s="93"/>
      <c r="D26" s="146"/>
      <c r="E26" s="124"/>
      <c r="F26" s="119"/>
      <c r="G26" s="137"/>
      <c r="H26" s="145"/>
      <c r="I26" s="62"/>
      <c r="J26" s="68"/>
    </row>
    <row r="27" spans="1:10" ht="24.95" customHeight="1">
      <c r="C27" s="93"/>
      <c r="D27" s="146"/>
      <c r="E27" s="125" t="s">
        <v>203</v>
      </c>
      <c r="F27" s="321" t="s">
        <v>1024</v>
      </c>
      <c r="G27" s="321"/>
      <c r="H27" s="270"/>
      <c r="I27" s="62"/>
    </row>
    <row r="28" spans="1:10" ht="24.95" customHeight="1">
      <c r="C28" s="93"/>
      <c r="D28" s="146"/>
      <c r="E28" s="125" t="s">
        <v>204</v>
      </c>
      <c r="F28" s="321" t="s">
        <v>1025</v>
      </c>
      <c r="G28" s="321"/>
      <c r="H28" s="270"/>
      <c r="I28" s="62"/>
    </row>
    <row r="29" spans="1:10" ht="2.25" customHeight="1">
      <c r="C29" s="93"/>
      <c r="D29" s="146"/>
      <c r="E29" s="124"/>
      <c r="F29" s="119"/>
      <c r="G29" s="137"/>
      <c r="H29" s="145"/>
      <c r="I29" s="62"/>
      <c r="J29" s="68"/>
    </row>
    <row r="30" spans="1:10" ht="24.95" customHeight="1">
      <c r="C30" s="93"/>
      <c r="D30" s="146"/>
      <c r="E30" s="121" t="s">
        <v>423</v>
      </c>
      <c r="F30" s="318" t="s">
        <v>627</v>
      </c>
      <c r="G30" s="329"/>
      <c r="H30" s="270"/>
      <c r="I30" s="62"/>
    </row>
    <row r="31" spans="1:10" ht="3" customHeight="1">
      <c r="C31" s="93"/>
      <c r="D31" s="146"/>
      <c r="E31" s="121"/>
      <c r="F31" s="121"/>
      <c r="G31" s="121"/>
      <c r="H31" s="149"/>
      <c r="I31" s="62"/>
    </row>
    <row r="32" spans="1:10" ht="24.95" customHeight="1">
      <c r="C32" s="93"/>
      <c r="D32" s="146"/>
      <c r="E32" s="121" t="s">
        <v>241</v>
      </c>
      <c r="F32" s="318" t="s">
        <v>505</v>
      </c>
      <c r="G32" s="330"/>
      <c r="H32" s="270"/>
      <c r="I32" s="62"/>
    </row>
    <row r="33" spans="3:10" ht="24.95" customHeight="1">
      <c r="C33" s="93"/>
      <c r="D33" s="146"/>
      <c r="E33" s="121" t="s">
        <v>242</v>
      </c>
      <c r="F33" s="318" t="s">
        <v>505</v>
      </c>
      <c r="G33" s="330"/>
      <c r="H33" s="270"/>
      <c r="I33" s="62"/>
    </row>
    <row r="34" spans="3:10" ht="24.95" customHeight="1">
      <c r="C34" s="93"/>
      <c r="D34" s="146"/>
      <c r="E34" s="121" t="s">
        <v>243</v>
      </c>
      <c r="F34" s="318" t="s">
        <v>505</v>
      </c>
      <c r="G34" s="330"/>
      <c r="H34" s="270"/>
      <c r="I34" s="62"/>
    </row>
    <row r="35" spans="3:10" ht="2.25" customHeight="1">
      <c r="C35" s="93"/>
      <c r="D35" s="146"/>
      <c r="E35" s="124"/>
      <c r="F35" s="119"/>
      <c r="G35" s="137"/>
      <c r="H35" s="145"/>
      <c r="I35" s="62"/>
      <c r="J35" s="68"/>
    </row>
    <row r="36" spans="3:10" ht="24.95" customHeight="1">
      <c r="C36" s="93"/>
      <c r="D36" s="146"/>
      <c r="E36" s="124"/>
      <c r="F36" s="322" t="s">
        <v>263</v>
      </c>
      <c r="G36" s="322"/>
      <c r="H36" s="145"/>
      <c r="I36" s="62"/>
      <c r="J36" s="68"/>
    </row>
    <row r="37" spans="3:10" ht="24.95" customHeight="1">
      <c r="C37" s="93"/>
      <c r="D37" s="146"/>
      <c r="E37" s="121" t="s">
        <v>259</v>
      </c>
      <c r="F37" s="318" t="s">
        <v>123</v>
      </c>
      <c r="G37" s="318"/>
      <c r="H37" s="270"/>
      <c r="I37" s="62"/>
    </row>
    <row r="38" spans="3:10" ht="24.95" customHeight="1">
      <c r="C38" s="93"/>
      <c r="D38" s="146"/>
      <c r="E38" s="121" t="s">
        <v>260</v>
      </c>
      <c r="F38" s="318" t="s">
        <v>123</v>
      </c>
      <c r="G38" s="318"/>
      <c r="H38" s="270"/>
      <c r="I38" s="62"/>
    </row>
    <row r="39" spans="3:10" ht="24.95" customHeight="1">
      <c r="C39" s="93"/>
      <c r="D39" s="146"/>
      <c r="E39" s="121" t="s">
        <v>261</v>
      </c>
      <c r="F39" s="318" t="s">
        <v>128</v>
      </c>
      <c r="G39" s="318"/>
      <c r="H39" s="270"/>
      <c r="I39" s="62"/>
    </row>
    <row r="40" spans="3:10" ht="24.95" customHeight="1">
      <c r="C40" s="93"/>
      <c r="D40" s="146"/>
      <c r="E40" s="121" t="s">
        <v>262</v>
      </c>
      <c r="F40" s="318" t="s">
        <v>123</v>
      </c>
      <c r="G40" s="318"/>
      <c r="H40" s="270"/>
      <c r="I40" s="62"/>
    </row>
    <row r="41" spans="3:10" ht="2.25" customHeight="1">
      <c r="C41" s="93"/>
      <c r="D41" s="146"/>
      <c r="E41" s="124"/>
      <c r="F41" s="119"/>
      <c r="G41" s="137"/>
      <c r="H41" s="145"/>
      <c r="I41" s="62"/>
      <c r="J41" s="68"/>
    </row>
    <row r="42" spans="3:10" ht="24.95" customHeight="1">
      <c r="C42" s="93"/>
      <c r="D42" s="146"/>
      <c r="E42" s="121" t="s">
        <v>0</v>
      </c>
      <c r="F42" s="318" t="s">
        <v>506</v>
      </c>
      <c r="G42" s="318"/>
      <c r="H42" s="270"/>
      <c r="I42" s="62"/>
    </row>
    <row r="43" spans="3:10" ht="2.25" customHeight="1">
      <c r="C43" s="93"/>
      <c r="D43" s="146"/>
      <c r="E43" s="124"/>
      <c r="F43" s="119"/>
      <c r="G43" s="137"/>
      <c r="H43" s="145"/>
      <c r="I43" s="62"/>
      <c r="J43" s="68"/>
    </row>
    <row r="44" spans="3:10" ht="24.95" customHeight="1">
      <c r="C44" s="93"/>
      <c r="D44" s="146"/>
      <c r="E44" s="121" t="s">
        <v>264</v>
      </c>
      <c r="F44" s="318" t="s">
        <v>506</v>
      </c>
      <c r="G44" s="318"/>
      <c r="H44" s="270"/>
      <c r="I44" s="62"/>
    </row>
    <row r="45" spans="3:10" ht="2.25" customHeight="1">
      <c r="C45" s="93"/>
      <c r="D45" s="146"/>
      <c r="E45" s="124"/>
      <c r="F45" s="119"/>
      <c r="G45" s="137"/>
      <c r="H45" s="145"/>
      <c r="I45" s="62"/>
      <c r="J45" s="68"/>
    </row>
    <row r="46" spans="3:10" ht="24.95" customHeight="1">
      <c r="C46" s="93"/>
      <c r="D46" s="146"/>
      <c r="E46" s="121" t="s">
        <v>117</v>
      </c>
      <c r="F46" s="318" t="s">
        <v>506</v>
      </c>
      <c r="G46" s="318"/>
      <c r="H46" s="270"/>
      <c r="I46" s="62"/>
    </row>
    <row r="47" spans="3:10" ht="2.25" customHeight="1">
      <c r="C47" s="93"/>
      <c r="D47" s="146"/>
      <c r="E47" s="124"/>
      <c r="F47" s="119"/>
      <c r="G47" s="137"/>
      <c r="H47" s="145"/>
      <c r="I47" s="62"/>
      <c r="J47" s="68"/>
    </row>
    <row r="48" spans="3:10" ht="24.95" customHeight="1">
      <c r="C48" s="93"/>
      <c r="D48" s="146"/>
      <c r="E48" s="121" t="s">
        <v>237</v>
      </c>
      <c r="F48" s="320" t="s">
        <v>240</v>
      </c>
      <c r="G48" s="320"/>
      <c r="H48" s="270"/>
      <c r="I48" s="62"/>
    </row>
    <row r="49" spans="1:17">
      <c r="C49" s="93"/>
      <c r="D49" s="146"/>
      <c r="E49" s="124"/>
      <c r="F49" s="119"/>
      <c r="G49" s="137"/>
      <c r="H49" s="145"/>
      <c r="I49" s="62"/>
      <c r="J49" s="68"/>
    </row>
    <row r="50" spans="1:17" ht="33" customHeight="1">
      <c r="C50" s="93"/>
      <c r="D50" s="146"/>
      <c r="E50" s="121"/>
      <c r="F50" s="322" t="str">
        <f>"Система "&amp;IF(TSphere="ТС","теплоснабжения","коммунальной инфраструктуры")</f>
        <v>Система теплоснабжения</v>
      </c>
      <c r="G50" s="322"/>
      <c r="H50" s="121"/>
      <c r="I50" s="62"/>
    </row>
    <row r="51" spans="1:17" ht="24.95" customHeight="1">
      <c r="C51" s="93"/>
      <c r="D51" s="146"/>
      <c r="E51" s="121" t="s">
        <v>351</v>
      </c>
      <c r="F51" s="331" t="s">
        <v>316</v>
      </c>
      <c r="G51" s="331"/>
      <c r="H51" s="270"/>
      <c r="I51" s="62"/>
    </row>
    <row r="52" spans="1:17" ht="45.75" customHeight="1">
      <c r="C52" s="93"/>
      <c r="D52" s="146"/>
      <c r="E52" s="121" t="s">
        <v>352</v>
      </c>
      <c r="F52" s="317" t="s">
        <v>2156</v>
      </c>
      <c r="G52" s="317"/>
      <c r="H52" s="270"/>
      <c r="I52" s="62"/>
    </row>
    <row r="53" spans="1:17" s="133" customFormat="1" ht="16.5">
      <c r="A53" s="128"/>
      <c r="B53" s="129"/>
      <c r="C53" s="130"/>
      <c r="D53" s="152"/>
      <c r="E53" s="131"/>
      <c r="F53" s="131"/>
      <c r="G53" s="131"/>
      <c r="H53" s="154"/>
      <c r="I53" s="132"/>
    </row>
    <row r="54" spans="1:17" ht="33" customHeight="1">
      <c r="C54" s="93"/>
      <c r="D54" s="146"/>
      <c r="E54" s="183" t="s">
        <v>2157</v>
      </c>
      <c r="F54" s="119"/>
      <c r="G54" s="119"/>
      <c r="H54" s="149"/>
      <c r="I54" s="62"/>
    </row>
    <row r="55" spans="1:17" s="133" customFormat="1" ht="16.5">
      <c r="A55" s="128"/>
      <c r="B55" s="129"/>
      <c r="C55" s="130"/>
      <c r="D55" s="152"/>
      <c r="E55" s="138"/>
      <c r="F55" s="135"/>
      <c r="G55" s="135"/>
      <c r="H55" s="154"/>
      <c r="I55" s="132"/>
    </row>
    <row r="56" spans="1:17" ht="38.25" customHeight="1">
      <c r="C56" s="94"/>
      <c r="D56" s="146"/>
      <c r="E56" s="67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56" s="335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56" s="335"/>
      <c r="H56" s="145"/>
      <c r="I56" s="62"/>
      <c r="O56" s="69"/>
      <c r="P56" s="69"/>
      <c r="Q56" s="70"/>
    </row>
    <row r="57" spans="1:17" ht="33" customHeight="1">
      <c r="C57" s="94"/>
      <c r="D57" s="146"/>
      <c r="E57" s="66" t="s">
        <v>424</v>
      </c>
      <c r="F57" s="66" t="s">
        <v>426</v>
      </c>
      <c r="G57" s="113" t="s">
        <v>507</v>
      </c>
      <c r="H57" s="145"/>
      <c r="I57" s="62"/>
      <c r="O57" s="69"/>
      <c r="P57" s="69"/>
      <c r="Q57" s="70"/>
    </row>
    <row r="58" spans="1:17" ht="21.75">
      <c r="C58" s="332"/>
      <c r="D58" s="277"/>
      <c r="E58" s="333" t="s">
        <v>1021</v>
      </c>
      <c r="F58" s="177" t="s">
        <v>1021</v>
      </c>
      <c r="G58" s="178" t="s">
        <v>1022</v>
      </c>
      <c r="H58" s="274"/>
      <c r="I58" s="62"/>
      <c r="O58" s="69"/>
      <c r="P58" s="69"/>
      <c r="Q58" s="70"/>
    </row>
    <row r="59" spans="1:17" ht="20.100000000000001" customHeight="1">
      <c r="C59" s="332"/>
      <c r="D59" s="277"/>
      <c r="E59" s="334"/>
      <c r="F59" s="201" t="s">
        <v>309</v>
      </c>
      <c r="G59" s="179"/>
      <c r="H59" s="275"/>
      <c r="I59" s="62"/>
    </row>
    <row r="60" spans="1:17" ht="18.75" customHeight="1">
      <c r="C60" s="332"/>
      <c r="D60" s="277"/>
      <c r="E60" s="180" t="s">
        <v>308</v>
      </c>
      <c r="F60" s="181"/>
      <c r="G60" s="182"/>
      <c r="H60" s="276"/>
      <c r="I60" s="62"/>
    </row>
    <row r="61" spans="1:17" ht="12" customHeight="1">
      <c r="C61" s="93"/>
      <c r="D61" s="146"/>
      <c r="E61" s="119"/>
      <c r="F61" s="65"/>
      <c r="G61" s="92"/>
      <c r="H61" s="149"/>
      <c r="I61" s="62"/>
    </row>
    <row r="62" spans="1:17" ht="24.95" customHeight="1">
      <c r="C62" s="93"/>
      <c r="D62" s="148"/>
      <c r="E62" s="64"/>
      <c r="F62" s="322" t="s">
        <v>320</v>
      </c>
      <c r="G62" s="322"/>
      <c r="H62" s="145"/>
      <c r="I62" s="64"/>
    </row>
    <row r="63" spans="1:17" ht="24.95" customHeight="1">
      <c r="C63" s="93"/>
      <c r="D63" s="148"/>
      <c r="E63" s="123" t="s">
        <v>321</v>
      </c>
      <c r="F63" s="317" t="s">
        <v>2158</v>
      </c>
      <c r="G63" s="317"/>
      <c r="H63" s="271"/>
      <c r="I63" s="64"/>
    </row>
    <row r="64" spans="1:17" ht="24.95" customHeight="1">
      <c r="C64" s="93"/>
      <c r="D64" s="148"/>
      <c r="E64" s="123" t="s">
        <v>322</v>
      </c>
      <c r="F64" s="317" t="s">
        <v>2158</v>
      </c>
      <c r="G64" s="317"/>
      <c r="H64" s="271"/>
      <c r="I64" s="64"/>
    </row>
    <row r="65" spans="1:26" ht="12.75">
      <c r="C65" s="93"/>
      <c r="D65" s="148"/>
      <c r="E65" s="120"/>
      <c r="F65" s="71"/>
      <c r="G65" s="71"/>
      <c r="H65" s="145"/>
      <c r="I65" s="64"/>
    </row>
    <row r="66" spans="1:26" ht="24.95" customHeight="1">
      <c r="C66" s="93"/>
      <c r="D66" s="148"/>
      <c r="E66" s="64"/>
      <c r="F66" s="322" t="s">
        <v>425</v>
      </c>
      <c r="G66" s="322"/>
      <c r="H66" s="145"/>
      <c r="I66" s="64"/>
    </row>
    <row r="67" spans="1:26" ht="24.95" customHeight="1">
      <c r="C67" s="93"/>
      <c r="D67" s="148"/>
      <c r="E67" s="123" t="s">
        <v>323</v>
      </c>
      <c r="F67" s="317"/>
      <c r="G67" s="317"/>
      <c r="H67" s="271"/>
      <c r="I67" s="64"/>
    </row>
    <row r="68" spans="1:26" ht="24.95" customHeight="1">
      <c r="C68" s="93"/>
      <c r="D68" s="148"/>
      <c r="E68" s="123" t="s">
        <v>324</v>
      </c>
      <c r="F68" s="317"/>
      <c r="G68" s="317"/>
      <c r="H68" s="271"/>
      <c r="I68" s="64"/>
    </row>
    <row r="69" spans="1:26" ht="12.75">
      <c r="C69" s="93"/>
      <c r="D69" s="148"/>
      <c r="E69" s="120"/>
      <c r="F69" s="71"/>
      <c r="G69" s="71"/>
      <c r="H69" s="145"/>
      <c r="I69" s="64"/>
    </row>
    <row r="70" spans="1:26" ht="24.95" customHeight="1">
      <c r="C70" s="93"/>
      <c r="D70" s="148"/>
      <c r="E70" s="64"/>
      <c r="F70" s="322" t="s">
        <v>509</v>
      </c>
      <c r="G70" s="322"/>
      <c r="H70" s="145"/>
      <c r="I70" s="64"/>
    </row>
    <row r="71" spans="1:26" ht="24.95" customHeight="1">
      <c r="C71" s="93"/>
      <c r="D71" s="148"/>
      <c r="E71" s="123" t="s">
        <v>323</v>
      </c>
      <c r="F71" s="317"/>
      <c r="G71" s="317"/>
      <c r="H71" s="271"/>
      <c r="I71" s="64"/>
    </row>
    <row r="72" spans="1:26" ht="24.95" customHeight="1">
      <c r="C72" s="93"/>
      <c r="D72" s="148"/>
      <c r="E72" s="123" t="s">
        <v>324</v>
      </c>
      <c r="F72" s="317"/>
      <c r="G72" s="317"/>
      <c r="H72" s="271"/>
      <c r="I72" s="64"/>
    </row>
    <row r="73" spans="1:26" ht="12.75">
      <c r="A73" s="51"/>
      <c r="B73" s="51"/>
      <c r="C73" s="64"/>
      <c r="D73" s="148"/>
      <c r="E73" s="120"/>
      <c r="F73" s="71"/>
      <c r="G73" s="71"/>
      <c r="H73" s="145"/>
      <c r="I73" s="64"/>
      <c r="Z73" s="68"/>
    </row>
    <row r="74" spans="1:26" ht="24.95" customHeight="1">
      <c r="A74" s="51"/>
      <c r="B74" s="51"/>
      <c r="C74" s="64"/>
      <c r="D74" s="148"/>
      <c r="E74" s="64"/>
      <c r="F74" s="322" t="s">
        <v>168</v>
      </c>
      <c r="G74" s="322"/>
      <c r="H74" s="145"/>
      <c r="I74" s="64"/>
      <c r="Z74" s="68"/>
    </row>
    <row r="75" spans="1:26" ht="24.95" customHeight="1">
      <c r="A75" s="51"/>
      <c r="B75" s="51"/>
      <c r="C75" s="64"/>
      <c r="D75" s="148"/>
      <c r="E75" s="123" t="s">
        <v>323</v>
      </c>
      <c r="F75" s="317"/>
      <c r="G75" s="317"/>
      <c r="H75" s="271"/>
      <c r="I75" s="64"/>
      <c r="Z75" s="68"/>
    </row>
    <row r="76" spans="1:26" ht="24.95" customHeight="1">
      <c r="A76" s="51"/>
      <c r="B76" s="51"/>
      <c r="C76" s="64"/>
      <c r="D76" s="148"/>
      <c r="E76" s="126" t="s">
        <v>325</v>
      </c>
      <c r="F76" s="317"/>
      <c r="G76" s="317"/>
      <c r="H76" s="271"/>
      <c r="I76" s="64"/>
      <c r="Z76" s="68"/>
    </row>
    <row r="77" spans="1:26" ht="24.95" customHeight="1">
      <c r="A77" s="51"/>
      <c r="B77" s="51"/>
      <c r="C77" s="64"/>
      <c r="D77" s="148"/>
      <c r="E77" s="126" t="s">
        <v>324</v>
      </c>
      <c r="F77" s="317"/>
      <c r="G77" s="317"/>
      <c r="H77" s="271"/>
      <c r="I77" s="64"/>
      <c r="Z77" s="68"/>
    </row>
    <row r="78" spans="1:26" ht="24.95" customHeight="1">
      <c r="A78" s="51"/>
      <c r="B78" s="51"/>
      <c r="C78" s="64"/>
      <c r="D78" s="148"/>
      <c r="E78" s="126" t="s">
        <v>319</v>
      </c>
      <c r="F78" s="317"/>
      <c r="G78" s="317"/>
      <c r="H78" s="271"/>
      <c r="I78" s="64"/>
      <c r="Z78" s="68"/>
    </row>
    <row r="79" spans="1:26" ht="12" thickBot="1">
      <c r="C79" s="93"/>
      <c r="D79" s="155"/>
      <c r="E79" s="156"/>
      <c r="F79" s="156"/>
      <c r="G79" s="157"/>
      <c r="H79" s="158"/>
      <c r="I79" s="62"/>
    </row>
    <row r="81" spans="1:26">
      <c r="A81" s="51"/>
      <c r="B81" s="51"/>
      <c r="C81" s="51"/>
      <c r="G81" s="51"/>
      <c r="Z81" s="68"/>
    </row>
    <row r="82" spans="1:26">
      <c r="A82" s="51"/>
      <c r="B82" s="51"/>
      <c r="C82" s="51"/>
      <c r="G82" s="51"/>
      <c r="Z82" s="68"/>
    </row>
  </sheetData>
  <sheetProtection password="FA9C" sheet="1" objects="1" scenarios="1" formatColumns="0" formatRows="0"/>
  <dataConsolidate/>
  <mergeCells count="49">
    <mergeCell ref="F50:G50"/>
    <mergeCell ref="F51:G51"/>
    <mergeCell ref="F62:G62"/>
    <mergeCell ref="F64:G64"/>
    <mergeCell ref="C58:C60"/>
    <mergeCell ref="E58:E59"/>
    <mergeCell ref="F56:G56"/>
    <mergeCell ref="F52:G52"/>
    <mergeCell ref="F30:G30"/>
    <mergeCell ref="F36:G36"/>
    <mergeCell ref="F34:G34"/>
    <mergeCell ref="F32:G32"/>
    <mergeCell ref="F33:G33"/>
    <mergeCell ref="F2:H2"/>
    <mergeCell ref="F3:H3"/>
    <mergeCell ref="F11:G11"/>
    <mergeCell ref="F15:G15"/>
    <mergeCell ref="D4:H4"/>
    <mergeCell ref="F13:G13"/>
    <mergeCell ref="F7:G7"/>
    <mergeCell ref="F9:G9"/>
    <mergeCell ref="F12:G12"/>
    <mergeCell ref="F78:G78"/>
    <mergeCell ref="F66:G66"/>
    <mergeCell ref="F77:G77"/>
    <mergeCell ref="F75:G75"/>
    <mergeCell ref="F74:G74"/>
    <mergeCell ref="F68:G68"/>
    <mergeCell ref="F76:G76"/>
    <mergeCell ref="F72:G72"/>
    <mergeCell ref="F70:G70"/>
    <mergeCell ref="F67:G67"/>
    <mergeCell ref="F71:G71"/>
    <mergeCell ref="F16:G16"/>
    <mergeCell ref="F25:G25"/>
    <mergeCell ref="F63:G63"/>
    <mergeCell ref="F40:G40"/>
    <mergeCell ref="F17:G17"/>
    <mergeCell ref="F42:G42"/>
    <mergeCell ref="F37:G37"/>
    <mergeCell ref="F38:G38"/>
    <mergeCell ref="F39:G39"/>
    <mergeCell ref="F23:G23"/>
    <mergeCell ref="F19:G19"/>
    <mergeCell ref="F48:G48"/>
    <mergeCell ref="F44:G44"/>
    <mergeCell ref="F46:G46"/>
    <mergeCell ref="F27:G27"/>
    <mergeCell ref="F28:G28"/>
  </mergeCells>
  <phoneticPr fontId="8" type="noConversion"/>
  <dataValidations count="14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58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75:G78 F52:G52 F63:G64 F67:G68 F71:G72 F25:G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51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46 F42 F44 F32:F34 F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48:G48">
      <formula1>kind_of_tariff_unit</formula1>
    </dataValidation>
    <dataValidation type="list" allowBlank="1" showInputMessage="1" showErrorMessage="1" error="Выберите значение из списка" prompt="Выберите значение из списка" sqref="F40:G40 F37:G38">
      <formula1>kind_of_NDS</formula1>
    </dataValidation>
    <dataValidation type="list" allowBlank="1" showInputMessage="1" showErrorMessage="1" error="Выберите значение из списка" prompt="Выберите значение из списка" sqref="F39:G39">
      <formula1>kind_of_NDS_people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16:F17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">
      <formula1>kind_of_activity_WARM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58">
      <formula1>MO_LIST_15</formula1>
    </dataValidation>
  </dataValidations>
  <hyperlinks>
    <hyperlink ref="E60" location="'Титульный'!A1" tooltip="Добавить МР" display="Добавить МР"/>
    <hyperlink ref="F59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186</vt:i4>
      </vt:variant>
    </vt:vector>
  </HeadingPairs>
  <TitlesOfParts>
    <vt:vector size="188" baseType="lpstr">
      <vt:lpstr>Титульный</vt:lpstr>
      <vt:lpstr>ТС цены</vt:lpstr>
      <vt:lpstr>activity</vt:lpstr>
      <vt:lpstr>activity_zag</vt:lpstr>
      <vt:lpstr>activityType_osWARM</vt:lpstr>
      <vt:lpstr>add_COMMENTS_range</vt:lpstr>
      <vt:lpstr>add_HYPERLINK_range</vt:lpstr>
      <vt:lpstr>add_MO_range</vt:lpstr>
      <vt:lpstr>add_MR_range</vt:lpstr>
      <vt:lpstr>add_PRICE_2_range</vt:lpstr>
      <vt:lpstr>add_PRICE_2_TBO_range</vt:lpstr>
      <vt:lpstr>add_PRICE_range_WARM</vt:lpstr>
      <vt:lpstr>checkCell_1</vt:lpstr>
      <vt:lpstr>checkPeredacha</vt:lpstr>
      <vt:lpstr>checkProizv</vt:lpstr>
      <vt:lpstr>checkSbyt</vt:lpstr>
      <vt:lpstr>colorIndexCells</vt:lpstr>
      <vt:lpstr>createPrintForm</vt:lpstr>
      <vt:lpstr>datePrice</vt:lpstr>
      <vt:lpstr>DAY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flag_cross_subsidization</vt:lpstr>
      <vt:lpstr>flag_cross_subsidization_dsTBO</vt:lpstr>
      <vt:lpstr>flag_ipr</vt:lpstr>
      <vt:lpstr>flag_main_template</vt:lpstr>
      <vt:lpstr>flag_publication</vt:lpstr>
      <vt:lpstr>flag_two_part_tariff</vt:lpstr>
      <vt:lpstr>flag_two_part_tariff_dsTBO</vt:lpstr>
      <vt:lpstr>flag_two_part_tariff_price</vt:lpstr>
      <vt:lpstr>flag_two_part_tariff_priceOP</vt:lpstr>
      <vt:lpstr>godEnd</vt:lpstr>
      <vt:lpstr>godStart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NDS</vt:lpstr>
      <vt:lpstr>NDS_budget</vt:lpstr>
      <vt:lpstr>NDS_budget_priceC</vt:lpstr>
      <vt:lpstr>NDS_dsTBO</vt:lpstr>
      <vt:lpstr>NDS_etc</vt:lpstr>
      <vt:lpstr>NDS_etc_priceC</vt:lpstr>
      <vt:lpstr>NDS_org</vt:lpstr>
      <vt:lpstr>NDS_org_priceC</vt:lpstr>
      <vt:lpstr>NDS_pop</vt:lpstr>
      <vt:lpstr>NDS_pop_priceC</vt:lpstr>
      <vt:lpstr>objective_of_IPR</vt:lpstr>
      <vt:lpstr>offsetForFormulsPrice</vt:lpstr>
      <vt:lpstr>offsetForFormulsPriceTP</vt:lpstr>
      <vt:lpstr>oktmo_check</vt:lpstr>
      <vt:lpstr>org</vt:lpstr>
      <vt:lpstr>org_zag</vt:lpstr>
      <vt:lpstr>periodPrice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resolutionPrice</vt:lpstr>
      <vt:lpstr>responsible_FIO</vt:lpstr>
      <vt:lpstr>responsible_post</vt:lpstr>
      <vt:lpstr>SelectedRegion</vt:lpstr>
      <vt:lpstr>SelectedRegionColor</vt:lpstr>
      <vt:lpstr>sheetMain02_notColor2WARM</vt:lpstr>
      <vt:lpstr>sheetMain02_notColorWARM</vt:lpstr>
      <vt:lpstr>sheetMain02_osWARM</vt:lpstr>
      <vt:lpstr>SKI</vt:lpstr>
      <vt:lpstr>SKI_all_dsTBO</vt:lpstr>
      <vt:lpstr>SKI_number</vt:lpstr>
      <vt:lpstr>source_of_funding</vt:lpstr>
      <vt:lpstr>strPublication</vt:lpstr>
      <vt:lpstr>Tfirst_index_for_price</vt:lpstr>
      <vt:lpstr>TSphere</vt:lpstr>
      <vt:lpstr>TSphere_full</vt:lpstr>
      <vt:lpstr>TSphere_trans</vt:lpstr>
      <vt:lpstr>type_indicator</vt:lpstr>
      <vt:lpstr>unit_osWARM</vt:lpstr>
      <vt:lpstr>unitWARM</vt:lpstr>
      <vt:lpstr>value_kind_of_coolant</vt:lpstr>
      <vt:lpstr>valueSelectedRegion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Лаврентьева</cp:lastModifiedBy>
  <cp:lastPrinted>2012-03-15T05:07:15Z</cp:lastPrinted>
  <dcterms:created xsi:type="dcterms:W3CDTF">2004-05-21T07:18:45Z</dcterms:created>
  <dcterms:modified xsi:type="dcterms:W3CDTF">2013-02-08T07:53:19Z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JKH.OPEN.INFO.PRICE.WARM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5.0.2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