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60"/>
  </bookViews>
  <sheets>
    <sheet name="Лист1" sheetId="1" r:id="rId1"/>
  </sheets>
  <definedNames>
    <definedName name="_xlnm.Print_Area" localSheetId="0">Лист1!$A$1:$I$47</definedName>
  </definedNames>
  <calcPr calcId="152511"/>
</workbook>
</file>

<file path=xl/calcChain.xml><?xml version="1.0" encoding="utf-8"?>
<calcChain xmlns="http://schemas.openxmlformats.org/spreadsheetml/2006/main">
  <c r="F39" i="1" l="1"/>
  <c r="G39" i="1"/>
  <c r="E39" i="1"/>
  <c r="G26" i="1" l="1"/>
  <c r="G15" i="1" l="1"/>
  <c r="G5" i="1" l="1"/>
  <c r="G10" i="1" l="1"/>
  <c r="G24" i="1" l="1"/>
  <c r="G23" i="1"/>
  <c r="G32" i="1" l="1"/>
  <c r="G18" i="1"/>
  <c r="G13" i="1" l="1"/>
  <c r="G9" i="1"/>
  <c r="G8" i="1"/>
  <c r="G37" i="1" l="1"/>
  <c r="F11" i="1" l="1"/>
  <c r="G11" i="1"/>
  <c r="E11" i="1"/>
  <c r="F20" i="1" l="1"/>
  <c r="G20" i="1"/>
  <c r="E20" i="1"/>
  <c r="F27" i="1" l="1"/>
  <c r="G27" i="1"/>
  <c r="E27" i="1"/>
  <c r="E35" i="1" l="1"/>
  <c r="E6" i="1"/>
  <c r="G38" i="1" l="1"/>
  <c r="F38" i="1"/>
  <c r="E38" i="1"/>
  <c r="F6" i="1" l="1"/>
  <c r="G6" i="1"/>
  <c r="F35" i="1" l="1"/>
  <c r="G35" i="1"/>
  <c r="K47" i="1" l="1"/>
</calcChain>
</file>

<file path=xl/sharedStrings.xml><?xml version="1.0" encoding="utf-8"?>
<sst xmlns="http://schemas.openxmlformats.org/spreadsheetml/2006/main" count="145" uniqueCount="92">
  <si>
    <t>№</t>
  </si>
  <si>
    <t>Реквизиты торгов</t>
  </si>
  <si>
    <t>Заказчик</t>
  </si>
  <si>
    <t>Предмет контракта</t>
  </si>
  <si>
    <t>Начальная цена контракта</t>
  </si>
  <si>
    <t>Сумма контракта</t>
  </si>
  <si>
    <t>Экономия</t>
  </si>
  <si>
    <t>Дата итогового протокола</t>
  </si>
  <si>
    <t>ИТОГО:</t>
  </si>
  <si>
    <t>ВСЕГО по Управлению капитального строительства и благоустройству администрации:</t>
  </si>
  <si>
    <t>ВСЕГО по Управлению образования администрации:</t>
  </si>
  <si>
    <t>Администрация Озерского городского округа Челябинской области</t>
  </si>
  <si>
    <t>ВСЕГО по администрации Озерского городского округа:</t>
  </si>
  <si>
    <t>Главный распорядитель бюджетных средств, орган, осуществляющий функции и полномочия учредителя – Управление капитального строительства и благоустройства администрации Озерского городского округа</t>
  </si>
  <si>
    <t>Примечание</t>
  </si>
  <si>
    <t xml:space="preserve"> (единственная заявка)</t>
  </si>
  <si>
    <t>(торги состоялись)</t>
  </si>
  <si>
    <t>Главный распорядитель бюджетных средств, орган, осуществляющий функции и полномочия учредителя – Управление образования администрации Озерского городского округа</t>
  </si>
  <si>
    <t xml:space="preserve">т.к. не привели к заключению контрактов  следующие процедуры:  </t>
  </si>
  <si>
    <t>ВСЕГО по Управлению жилищно-коммунального хозяйства администрации:</t>
  </si>
  <si>
    <t>УПРАВЛЕНИЕ КАПИТАЛЬНОГО СТРОИТЕЛЬСТВА И БЛАГОУСТРОЙСТВА АДМИНИСТРАЦИИ ОЗЕРСКОГО ГОРОДСКОГО ОКРУГА</t>
  </si>
  <si>
    <t>Главный распорядитель бюджетных средств – Управление имущественных отношений  администрации Озерского городского округа</t>
  </si>
  <si>
    <t>ВСЕГО по Управлению имущественных отношений администрации:</t>
  </si>
  <si>
    <t>Управление имущественных отношений  администрации Озерского городского округа</t>
  </si>
  <si>
    <t xml:space="preserve">УПРАВЛЕНИЕ ЖИЛИЩНО-КОММУНАЛЬНОГО ХОЗЯЙСТВА АДМИНИСТРАЦИИ ОЗЕРСКОГО ГОРОДСКОГО ОКРУГА </t>
  </si>
  <si>
    <t>МУНИЦИПАЛЬНОЕ КАЗЕННОЕ УЧРЕЖДЕНИЕ "УПРАВЛЕНИЕ КАПИТАЛЬНОГО СТРОИТЕЛЬСТВА ОЗЕРСКОГО ГОРОДСКОГО ОКРУГА"</t>
  </si>
  <si>
    <t>ВСЕГО по Управлению культуры администрации:</t>
  </si>
  <si>
    <t>Главный распорядитель бюджетных средств, орган, осуществляющий функции и полномочия учредителя – Управление жилищно-коммунального хозяйства  администрации Озерского городского округа</t>
  </si>
  <si>
    <t xml:space="preserve">Главный распорядитель бюджетных средств – администрация Озерского городского округа </t>
  </si>
  <si>
    <t>И.о. начальника Управления экономики</t>
  </si>
  <si>
    <t>О.В. Беликова</t>
  </si>
  <si>
    <t xml:space="preserve">Дюг И.П. </t>
  </si>
  <si>
    <t xml:space="preserve">    2-94-37</t>
  </si>
  <si>
    <t xml:space="preserve">Сведения о результатах торгов, проведенных Отделом муниципального заказа Управления экономики администрации Озерского городского округа Челябинской области
за сентябрь 2024 г. </t>
  </si>
  <si>
    <t>№ 8-09/                               Услуги оценки 4 объекта г.Озерск</t>
  </si>
  <si>
    <t>№ 9-09/                          Услуги оценки 1 объект п.Метлино</t>
  </si>
  <si>
    <t>Оказание услуг по определению рыночной стоимости четырех объектов, расположенных на территории г. Озерска Челябинской области</t>
  </si>
  <si>
    <t>Оказание услуг по определению рыночной стоимости объекта: - нежилое здание - здание энергоцеха с кадастровым номером 74:13:1002004:290, общей площадью 518,20 кв.м., расположенное по адресу: Челябинская область, г. Озерск, п.Метлино, ул. 8 Марта, д.39</t>
  </si>
  <si>
    <t>№ 9-12/                             Жильё для детей-сирот 1</t>
  </si>
  <si>
    <t>№ 10-12/                      Жильё для детей-сирот 2</t>
  </si>
  <si>
    <t>№ 11-12/                           Жильё для детей-сирот 3</t>
  </si>
  <si>
    <t>№ 12-12/                          Жильё для детей-сирот 4</t>
  </si>
  <si>
    <t>№ 13-12/                             Жильё для детей-сирот 5</t>
  </si>
  <si>
    <t>Приобретение жилого помещения (однокомнатная квартира или жилой дом) в целях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числа, в г. Озерск, Челябинской области</t>
  </si>
  <si>
    <t>Приобретение средства автотранспортного Газель NEXT A65R33 (или эквивалент)</t>
  </si>
  <si>
    <t>№ 70-06/                        Поставка бумаги</t>
  </si>
  <si>
    <t>№ 19-84/                      Текущий ремонт  дорог г. Озерск, 2 этап</t>
  </si>
  <si>
    <t>№ 20-84/                           Текущий ремонт  дорог п. Новогорный, 2 этап</t>
  </si>
  <si>
    <t>№ 1-53/                        Поставка угля</t>
  </si>
  <si>
    <t>Поставка бумаги для офисной техники</t>
  </si>
  <si>
    <t>Текущий ремонт автомобильных дорог в Озерском городском округе (г. Озерск, 2 этап)</t>
  </si>
  <si>
    <t>Текущий ремонт автомобильных дорог в Озерском городском округе (п. Новогорный, 2 этап)</t>
  </si>
  <si>
    <t>№ 4-45/                       Капитальный ремонт кровли мастерской</t>
  </si>
  <si>
    <t>МБОУ "ОСНОВНАЯ ОБЩЕОБРАЗОВАТЕЛЬНАЯ ШКОЛА № 34 ДЛЯ ОБУЧАЮЩИХСЯ С ОГРАНИЧЕННЫМИ ВОЗМОЖНОСТЯМИ ЗДОРОВЬЯ"</t>
  </si>
  <si>
    <t>Капитальный ремонт кровли здания мастерской МБОУ ООШ № 34</t>
  </si>
  <si>
    <t>№ 3-62 ЗК/                            Поставка транспортного средства</t>
  </si>
  <si>
    <t xml:space="preserve">№ 28-13/                       Работы по увеличению высоты ограждения    </t>
  </si>
  <si>
    <t>№ 10-09/                       Бумага</t>
  </si>
  <si>
    <t>Бумага для офисной техники</t>
  </si>
  <si>
    <t>Работы по увеличению высоты ограждения металлической эвакуационной лестницы</t>
  </si>
  <si>
    <t>Демонтаж, приобретение и установка нового остановочного комплекса по ул. Мира в пос. Метлино, Озерский городской округ, Челябинская область</t>
  </si>
  <si>
    <t>№ 71-06/                        Остановочный комплекс п. Метлино</t>
  </si>
  <si>
    <t>______</t>
  </si>
  <si>
    <t>(не подано ни одной заявки)</t>
  </si>
  <si>
    <t>поставка твердого топлива (угля)</t>
  </si>
  <si>
    <t>МУНИЦИПАЛЬНОЕ БЮДЖЕТНОЕ УЧРЕЖДЕНИЕ "ДЕТСКИЙ ОЗДОРОВИТЕЛЬНЫЙ ЛАГЕРЬ ИМ. Ю.А. ГАГАРИНА"</t>
  </si>
  <si>
    <t xml:space="preserve">Демонтаж, монтаж и пусконаладочные работы систем АПС и СОУЭЛ в зданиях МБОУ СОШ №24
</t>
  </si>
  <si>
    <t>МУНИЦИПАЛЬНОЕ БЮДЖЕТНОЕ ОБЩЕОБРАЗОВАТЕЛЬНОЕ УЧРЕЖДЕНИЕ "СРЕДНЯЯ ОБЩЕОБРАЗОВАТЕЛЬНАЯ ШКОЛА №24"</t>
  </si>
  <si>
    <t>№ 2-38/                        Монтаж АПС и СОУЭЛ</t>
  </si>
  <si>
    <t>МУНИЦИПАЛЬНОЕ БЮДЖЕТНОЕ ОБЩЕОБРАЗОВАТЕЛЬНОЕ УЧРЕЖДЕНИЕ "СРЕДНЯЯ ОБЩЕОБРАЗОВАТЕЛЬНАЯ ШКОЛА №38"</t>
  </si>
  <si>
    <t>Оказание услуг по организации, приготовлению и предоставлению горячего питания обучающимся, получающим начальное общее образование в муниципальном бюджетном общеобразовательном учреждении «Средняя общеобразовательная школа №38» по адресу: Челябинская область, г. Озерск, ул. Октябрьская, д. 2</t>
  </si>
  <si>
    <t>№ 1-49/                              Организация питания</t>
  </si>
  <si>
    <t xml:space="preserve">19.09.2024
</t>
  </si>
  <si>
    <t>1)  № 20-84/ Текущий ремонт  дорог п. Новогорный, 2 этап;</t>
  </si>
  <si>
    <t>№ 29-13/                       Батарейки</t>
  </si>
  <si>
    <t>№ 72-06/                       Поставка модулей ожидания</t>
  </si>
  <si>
    <t>№ 73-06/                             Содержание кладбищ г.Озерск</t>
  </si>
  <si>
    <t>№ 74-06/                   Устройство пешеходных переходов в г. Озерске</t>
  </si>
  <si>
    <t>Поставка батареек</t>
  </si>
  <si>
    <t>Поставка модулей ожидания</t>
  </si>
  <si>
    <t>Выполнение работ по содержанию территории кладбищ г. Озерска</t>
  </si>
  <si>
    <t>Выполнение работ по устройству пешеходных переходов в г. Озерске</t>
  </si>
  <si>
    <t>МКУ "УПРАВЛЕНИЕ КАПИТАЛЬНОГО СТРОИТЕЛЬСТВА ОЗЕРСКОГО ГОРОДСКОГО ОКРУГА"</t>
  </si>
  <si>
    <t>МБУ ОЗЕРСКОГО ГОРОДСКОГО ОКРУГА "КУЛЬТУРНО-ДОСУГОВЫЙ ЦЕНТР"</t>
  </si>
  <si>
    <t>№ 14-12/                             Жильё для детей-сирот 6</t>
  </si>
  <si>
    <t xml:space="preserve">№ 2-53/                  Экспертиза зданий      </t>
  </si>
  <si>
    <t>Оказание услуги на выполнение обследования технического состояния строительных конструкций объектов 456875, г. Кыштым Челябинской области, территория МСЛШ им. Ю.А. Гагарина, д. 2</t>
  </si>
  <si>
    <t xml:space="preserve">30.09.2024
</t>
  </si>
  <si>
    <t>3)  № 71-06/ Остановочный комплекс п. Метлино.</t>
  </si>
  <si>
    <t>2)  № 13-12/ Жильё для детей-сирот 5;</t>
  </si>
  <si>
    <t>Сумма заключенных контрактов меньше суммы начальных максимальных цен контрактов на 6 160 110,93 без учета экономии (3 696 679,03),</t>
  </si>
  <si>
    <t>Главный распорядитель бюджетных средств, орган, осуществляющий функции и полномочия учредителя – Управление культуры  администрации Озерского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</si>
</sst>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0" fontId="3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3" fillId="0" borderId="0" xfId="0" applyFont="1" applyFill="1" applyAlignment="1"/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FFCC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35" zoomScale="110" zoomScaleNormal="110" workbookViewId="0">
      <selection activeCell="I43" sqref="I43"/>
    </sheetView>
  </sheetViews>
  <sheetFormatPr defaultRowHeight="15" x14ac:dyDescent="0.25"/>
  <cols>
    <col min="1" max="1" width="4.7109375" customWidth="1"/>
    <col min="2" max="2" width="17.42578125" customWidth="1"/>
    <col min="3" max="3" width="17.140625" customWidth="1"/>
    <col min="4" max="4" width="30.28515625" customWidth="1"/>
    <col min="5" max="5" width="14.5703125" customWidth="1"/>
    <col min="6" max="6" width="15.28515625" customWidth="1"/>
    <col min="7" max="7" width="15.85546875" customWidth="1"/>
    <col min="8" max="8" width="11.7109375" customWidth="1"/>
    <col min="9" max="9" width="18.140625" customWidth="1"/>
    <col min="11" max="11" width="19.42578125" customWidth="1"/>
  </cols>
  <sheetData>
    <row r="1" spans="1:11" ht="50.25" customHeight="1" thickBot="1" x14ac:dyDescent="0.3">
      <c r="A1" s="46" t="s">
        <v>33</v>
      </c>
      <c r="B1" s="46"/>
      <c r="C1" s="46"/>
      <c r="D1" s="46"/>
      <c r="E1" s="46"/>
      <c r="F1" s="46"/>
      <c r="G1" s="46"/>
      <c r="H1" s="46"/>
      <c r="I1" s="46"/>
    </row>
    <row r="2" spans="1:11" ht="74.25" customHeight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3" t="s">
        <v>5</v>
      </c>
      <c r="G2" s="13" t="s">
        <v>6</v>
      </c>
      <c r="H2" s="14" t="s">
        <v>7</v>
      </c>
      <c r="I2" s="15" t="s">
        <v>14</v>
      </c>
    </row>
    <row r="3" spans="1:11" ht="21.75" customHeight="1" x14ac:dyDescent="0.25">
      <c r="A3" s="50" t="s">
        <v>28</v>
      </c>
      <c r="B3" s="51"/>
      <c r="C3" s="51"/>
      <c r="D3" s="51"/>
      <c r="E3" s="51"/>
      <c r="F3" s="51"/>
      <c r="G3" s="51"/>
      <c r="H3" s="51"/>
      <c r="I3" s="52"/>
    </row>
    <row r="4" spans="1:11" ht="63.75" x14ac:dyDescent="0.25">
      <c r="A4" s="27">
        <v>1</v>
      </c>
      <c r="B4" s="24" t="s">
        <v>56</v>
      </c>
      <c r="C4" s="24" t="s">
        <v>11</v>
      </c>
      <c r="D4" s="6" t="s">
        <v>59</v>
      </c>
      <c r="E4" s="19">
        <v>103171.57</v>
      </c>
      <c r="F4" s="19">
        <v>103171.57</v>
      </c>
      <c r="G4" s="28" t="s">
        <v>62</v>
      </c>
      <c r="H4" s="8">
        <v>45552</v>
      </c>
      <c r="I4" s="33" t="s">
        <v>15</v>
      </c>
    </row>
    <row r="5" spans="1:11" ht="63.75" x14ac:dyDescent="0.25">
      <c r="A5" s="27">
        <v>2</v>
      </c>
      <c r="B5" s="24" t="s">
        <v>74</v>
      </c>
      <c r="C5" s="24" t="s">
        <v>11</v>
      </c>
      <c r="D5" s="40" t="s">
        <v>78</v>
      </c>
      <c r="E5" s="19">
        <v>13495.5</v>
      </c>
      <c r="F5" s="19">
        <v>4932.5200000000004</v>
      </c>
      <c r="G5" s="28">
        <f>E5-F5</f>
        <v>8562.98</v>
      </c>
      <c r="H5" s="8">
        <v>45559</v>
      </c>
      <c r="I5" s="42" t="s">
        <v>16</v>
      </c>
    </row>
    <row r="6" spans="1:11" ht="21.75" customHeight="1" x14ac:dyDescent="0.25">
      <c r="A6" s="53" t="s">
        <v>12</v>
      </c>
      <c r="B6" s="54"/>
      <c r="C6" s="54"/>
      <c r="D6" s="55"/>
      <c r="E6" s="17">
        <f>SUM(E4:E5)</f>
        <v>116667.07</v>
      </c>
      <c r="F6" s="17">
        <f>SUM(F4:F5)</f>
        <v>108104.09000000001</v>
      </c>
      <c r="G6" s="17">
        <f>SUM(G4:G5)</f>
        <v>8562.98</v>
      </c>
      <c r="H6" s="1"/>
      <c r="I6" s="2"/>
      <c r="K6" s="10"/>
    </row>
    <row r="7" spans="1:11" ht="21.75" customHeight="1" x14ac:dyDescent="0.25">
      <c r="A7" s="50" t="s">
        <v>21</v>
      </c>
      <c r="B7" s="51"/>
      <c r="C7" s="51"/>
      <c r="D7" s="51"/>
      <c r="E7" s="51"/>
      <c r="F7" s="51"/>
      <c r="G7" s="51"/>
      <c r="H7" s="51"/>
      <c r="I7" s="52"/>
      <c r="K7" s="10"/>
    </row>
    <row r="8" spans="1:11" ht="83.25" customHeight="1" x14ac:dyDescent="0.25">
      <c r="A8" s="27">
        <v>3</v>
      </c>
      <c r="B8" s="24" t="s">
        <v>34</v>
      </c>
      <c r="C8" s="24" t="s">
        <v>23</v>
      </c>
      <c r="D8" s="40" t="s">
        <v>36</v>
      </c>
      <c r="E8" s="19">
        <v>22500</v>
      </c>
      <c r="F8" s="19">
        <v>9112.5</v>
      </c>
      <c r="G8" s="28">
        <f>E8-F8</f>
        <v>13387.5</v>
      </c>
      <c r="H8" s="8">
        <v>45546</v>
      </c>
      <c r="I8" s="42" t="s">
        <v>16</v>
      </c>
      <c r="K8" s="10"/>
    </row>
    <row r="9" spans="1:11" ht="114.75" x14ac:dyDescent="0.25">
      <c r="A9" s="27">
        <v>4</v>
      </c>
      <c r="B9" s="24" t="s">
        <v>35</v>
      </c>
      <c r="C9" s="24" t="s">
        <v>23</v>
      </c>
      <c r="D9" s="40" t="s">
        <v>37</v>
      </c>
      <c r="E9" s="19">
        <v>8000</v>
      </c>
      <c r="F9" s="19">
        <v>3260</v>
      </c>
      <c r="G9" s="28">
        <f>E9-F9</f>
        <v>4740</v>
      </c>
      <c r="H9" s="8">
        <v>45546</v>
      </c>
      <c r="I9" s="42" t="s">
        <v>16</v>
      </c>
      <c r="K9" s="10"/>
    </row>
    <row r="10" spans="1:11" ht="78.75" customHeight="1" x14ac:dyDescent="0.25">
      <c r="A10" s="27">
        <v>5</v>
      </c>
      <c r="B10" s="24" t="s">
        <v>57</v>
      </c>
      <c r="C10" s="24" t="s">
        <v>23</v>
      </c>
      <c r="D10" s="40" t="s">
        <v>58</v>
      </c>
      <c r="E10" s="19">
        <v>99234.2</v>
      </c>
      <c r="F10" s="19">
        <v>75913.710000000006</v>
      </c>
      <c r="G10" s="28">
        <f>E10-F10</f>
        <v>23320.489999999991</v>
      </c>
      <c r="H10" s="8">
        <v>45553</v>
      </c>
      <c r="I10" s="42" t="s">
        <v>16</v>
      </c>
      <c r="K10" s="10"/>
    </row>
    <row r="11" spans="1:11" ht="21.75" customHeight="1" x14ac:dyDescent="0.25">
      <c r="A11" s="53" t="s">
        <v>22</v>
      </c>
      <c r="B11" s="54"/>
      <c r="C11" s="54"/>
      <c r="D11" s="55"/>
      <c r="E11" s="17">
        <f>SUM(E8:E10)</f>
        <v>129734.2</v>
      </c>
      <c r="F11" s="17">
        <f t="shared" ref="F11:G11" si="0">SUM(F8:F10)</f>
        <v>88286.21</v>
      </c>
      <c r="G11" s="17">
        <f t="shared" si="0"/>
        <v>41447.989999999991</v>
      </c>
      <c r="H11" s="1"/>
      <c r="I11" s="2"/>
      <c r="K11" s="10"/>
    </row>
    <row r="12" spans="1:11" ht="36.75" customHeight="1" x14ac:dyDescent="0.25">
      <c r="A12" s="50" t="s">
        <v>13</v>
      </c>
      <c r="B12" s="51"/>
      <c r="C12" s="51"/>
      <c r="D12" s="51"/>
      <c r="E12" s="51"/>
      <c r="F12" s="51"/>
      <c r="G12" s="51"/>
      <c r="H12" s="51"/>
      <c r="I12" s="52"/>
    </row>
    <row r="13" spans="1:11" ht="102" customHeight="1" x14ac:dyDescent="0.25">
      <c r="A13" s="27">
        <v>6</v>
      </c>
      <c r="B13" s="26" t="s">
        <v>45</v>
      </c>
      <c r="C13" s="20" t="s">
        <v>20</v>
      </c>
      <c r="D13" s="40" t="s">
        <v>49</v>
      </c>
      <c r="E13" s="7">
        <v>115299</v>
      </c>
      <c r="F13" s="7">
        <v>80324.5</v>
      </c>
      <c r="G13" s="28">
        <f>E13-F13</f>
        <v>34974.5</v>
      </c>
      <c r="H13" s="8">
        <v>45546</v>
      </c>
      <c r="I13" s="42" t="s">
        <v>16</v>
      </c>
    </row>
    <row r="14" spans="1:11" ht="100.5" customHeight="1" x14ac:dyDescent="0.25">
      <c r="A14" s="27">
        <v>7</v>
      </c>
      <c r="B14" s="26" t="s">
        <v>61</v>
      </c>
      <c r="C14" s="20" t="s">
        <v>20</v>
      </c>
      <c r="D14" s="40" t="s">
        <v>60</v>
      </c>
      <c r="E14" s="7">
        <v>586706.80000000005</v>
      </c>
      <c r="F14" s="28" t="s">
        <v>62</v>
      </c>
      <c r="G14" s="28" t="s">
        <v>62</v>
      </c>
      <c r="H14" s="8">
        <v>45554</v>
      </c>
      <c r="I14" s="33" t="s">
        <v>63</v>
      </c>
    </row>
    <row r="15" spans="1:11" ht="102" customHeight="1" x14ac:dyDescent="0.25">
      <c r="A15" s="27">
        <v>8</v>
      </c>
      <c r="B15" s="26" t="s">
        <v>75</v>
      </c>
      <c r="C15" s="20" t="s">
        <v>20</v>
      </c>
      <c r="D15" s="40" t="s">
        <v>79</v>
      </c>
      <c r="E15" s="7">
        <v>2796666.65</v>
      </c>
      <c r="F15" s="7">
        <v>2443360</v>
      </c>
      <c r="G15" s="28">
        <f>E15-F15</f>
        <v>353306.64999999991</v>
      </c>
      <c r="H15" s="8">
        <v>45561</v>
      </c>
      <c r="I15" s="42" t="s">
        <v>16</v>
      </c>
    </row>
    <row r="16" spans="1:11" ht="102" customHeight="1" x14ac:dyDescent="0.25">
      <c r="A16" s="27">
        <v>9</v>
      </c>
      <c r="B16" s="26" t="s">
        <v>76</v>
      </c>
      <c r="C16" s="20" t="s">
        <v>20</v>
      </c>
      <c r="D16" s="40" t="s">
        <v>80</v>
      </c>
      <c r="E16" s="7">
        <v>1290345.01</v>
      </c>
      <c r="F16" s="7">
        <v>1290345.01</v>
      </c>
      <c r="G16" s="28" t="s">
        <v>62</v>
      </c>
      <c r="H16" s="8">
        <v>45560</v>
      </c>
      <c r="I16" s="33" t="s">
        <v>15</v>
      </c>
    </row>
    <row r="17" spans="1:9" ht="99.75" customHeight="1" x14ac:dyDescent="0.25">
      <c r="A17" s="27">
        <v>10</v>
      </c>
      <c r="B17" s="26" t="s">
        <v>77</v>
      </c>
      <c r="C17" s="20" t="s">
        <v>20</v>
      </c>
      <c r="D17" s="11" t="s">
        <v>81</v>
      </c>
      <c r="E17" s="7">
        <v>221814.19</v>
      </c>
      <c r="F17" s="7">
        <v>221814.19</v>
      </c>
      <c r="G17" s="28" t="s">
        <v>62</v>
      </c>
      <c r="H17" s="8">
        <v>45561</v>
      </c>
      <c r="I17" s="33" t="s">
        <v>15</v>
      </c>
    </row>
    <row r="18" spans="1:9" ht="108" x14ac:dyDescent="0.25">
      <c r="A18" s="27">
        <v>11</v>
      </c>
      <c r="B18" s="24" t="s">
        <v>46</v>
      </c>
      <c r="C18" s="20" t="s">
        <v>25</v>
      </c>
      <c r="D18" s="11" t="s">
        <v>50</v>
      </c>
      <c r="E18" s="7">
        <v>31532623.379999999</v>
      </c>
      <c r="F18" s="7">
        <v>31059634.02</v>
      </c>
      <c r="G18" s="28">
        <f>E18-F18</f>
        <v>472989.3599999994</v>
      </c>
      <c r="H18" s="8">
        <v>45545</v>
      </c>
      <c r="I18" s="42" t="s">
        <v>16</v>
      </c>
    </row>
    <row r="19" spans="1:9" ht="72" customHeight="1" x14ac:dyDescent="0.25">
      <c r="A19" s="27">
        <v>12</v>
      </c>
      <c r="B19" s="24" t="s">
        <v>47</v>
      </c>
      <c r="C19" s="20" t="s">
        <v>82</v>
      </c>
      <c r="D19" s="11" t="s">
        <v>51</v>
      </c>
      <c r="E19" s="7">
        <v>3815904.13</v>
      </c>
      <c r="F19" s="28" t="s">
        <v>62</v>
      </c>
      <c r="G19" s="28" t="s">
        <v>62</v>
      </c>
      <c r="H19" s="8">
        <v>45544</v>
      </c>
      <c r="I19" s="33" t="s">
        <v>63</v>
      </c>
    </row>
    <row r="20" spans="1:9" ht="27.75" customHeight="1" x14ac:dyDescent="0.25">
      <c r="A20" s="47" t="s">
        <v>9</v>
      </c>
      <c r="B20" s="48"/>
      <c r="C20" s="48"/>
      <c r="D20" s="49"/>
      <c r="E20" s="17">
        <f>SUM(E13:E19)</f>
        <v>40359359.160000004</v>
      </c>
      <c r="F20" s="17">
        <f>SUM(F13:F19)</f>
        <v>35095477.719999999</v>
      </c>
      <c r="G20" s="17">
        <f>SUM(G13:G19)</f>
        <v>861270.50999999931</v>
      </c>
      <c r="H20" s="1"/>
      <c r="I20" s="2"/>
    </row>
    <row r="21" spans="1:9" ht="27.75" customHeight="1" x14ac:dyDescent="0.25">
      <c r="A21" s="50" t="s">
        <v>17</v>
      </c>
      <c r="B21" s="51"/>
      <c r="C21" s="51"/>
      <c r="D21" s="51"/>
      <c r="E21" s="51"/>
      <c r="F21" s="51"/>
      <c r="G21" s="51"/>
      <c r="H21" s="51"/>
      <c r="I21" s="52"/>
    </row>
    <row r="22" spans="1:9" ht="99.75" customHeight="1" x14ac:dyDescent="0.25">
      <c r="A22" s="27">
        <v>13</v>
      </c>
      <c r="B22" s="24" t="s">
        <v>52</v>
      </c>
      <c r="C22" s="20" t="s">
        <v>53</v>
      </c>
      <c r="D22" s="6" t="s">
        <v>54</v>
      </c>
      <c r="E22" s="7">
        <v>4926380</v>
      </c>
      <c r="F22" s="7">
        <v>4926380</v>
      </c>
      <c r="G22" s="28" t="s">
        <v>62</v>
      </c>
      <c r="H22" s="8">
        <v>45545</v>
      </c>
      <c r="I22" s="33" t="s">
        <v>15</v>
      </c>
    </row>
    <row r="23" spans="1:9" ht="88.5" customHeight="1" x14ac:dyDescent="0.25">
      <c r="A23" s="27">
        <v>14</v>
      </c>
      <c r="B23" s="24" t="s">
        <v>68</v>
      </c>
      <c r="C23" s="41" t="s">
        <v>67</v>
      </c>
      <c r="D23" s="40" t="s">
        <v>66</v>
      </c>
      <c r="E23" s="7">
        <v>2726505</v>
      </c>
      <c r="F23" s="7">
        <v>2712872.47</v>
      </c>
      <c r="G23" s="7">
        <f>E23-F23</f>
        <v>13632.529999999795</v>
      </c>
      <c r="H23" s="8">
        <v>45551</v>
      </c>
      <c r="I23" s="42" t="s">
        <v>16</v>
      </c>
    </row>
    <row r="24" spans="1:9" ht="85.5" customHeight="1" x14ac:dyDescent="0.25">
      <c r="A24" s="27">
        <v>15</v>
      </c>
      <c r="B24" s="24" t="s">
        <v>48</v>
      </c>
      <c r="C24" s="20" t="s">
        <v>65</v>
      </c>
      <c r="D24" s="6" t="s">
        <v>64</v>
      </c>
      <c r="E24" s="7">
        <v>994500.45</v>
      </c>
      <c r="F24" s="7">
        <v>701122.93</v>
      </c>
      <c r="G24" s="28">
        <f>E24-F24</f>
        <v>293377.5199999999</v>
      </c>
      <c r="H24" s="8">
        <v>45553</v>
      </c>
      <c r="I24" s="42" t="s">
        <v>16</v>
      </c>
    </row>
    <row r="25" spans="1:9" ht="132.75" customHeight="1" x14ac:dyDescent="0.25">
      <c r="A25" s="27">
        <v>16</v>
      </c>
      <c r="B25" s="24" t="s">
        <v>71</v>
      </c>
      <c r="C25" s="41" t="s">
        <v>69</v>
      </c>
      <c r="D25" s="40" t="s">
        <v>70</v>
      </c>
      <c r="E25" s="7">
        <v>2026138.36</v>
      </c>
      <c r="F25" s="7">
        <v>2026138.36</v>
      </c>
      <c r="G25" s="28" t="s">
        <v>62</v>
      </c>
      <c r="H25" s="8" t="s">
        <v>72</v>
      </c>
      <c r="I25" s="33" t="s">
        <v>15</v>
      </c>
    </row>
    <row r="26" spans="1:9" ht="89.25" x14ac:dyDescent="0.25">
      <c r="A26" s="27">
        <v>17</v>
      </c>
      <c r="B26" s="24" t="s">
        <v>85</v>
      </c>
      <c r="C26" s="20" t="s">
        <v>65</v>
      </c>
      <c r="D26" s="40" t="s">
        <v>86</v>
      </c>
      <c r="E26" s="7">
        <v>3053333.33</v>
      </c>
      <c r="F26" s="7">
        <v>633733.32999999996</v>
      </c>
      <c r="G26" s="28">
        <f>E26-F26</f>
        <v>2419600</v>
      </c>
      <c r="H26" s="8" t="s">
        <v>87</v>
      </c>
      <c r="I26" s="42" t="s">
        <v>16</v>
      </c>
    </row>
    <row r="27" spans="1:9" ht="27.75" customHeight="1" x14ac:dyDescent="0.25">
      <c r="A27" s="47" t="s">
        <v>10</v>
      </c>
      <c r="B27" s="48"/>
      <c r="C27" s="48"/>
      <c r="D27" s="49"/>
      <c r="E27" s="17">
        <f>SUM(E22:E26)</f>
        <v>13726857.139999999</v>
      </c>
      <c r="F27" s="17">
        <f>SUM(F22:F26)</f>
        <v>11000247.09</v>
      </c>
      <c r="G27" s="17">
        <f>SUM(G22:G26)</f>
        <v>2726610.05</v>
      </c>
      <c r="H27" s="8"/>
      <c r="I27" s="9"/>
    </row>
    <row r="28" spans="1:9" ht="29.25" customHeight="1" x14ac:dyDescent="0.25">
      <c r="A28" s="50" t="s">
        <v>27</v>
      </c>
      <c r="B28" s="51"/>
      <c r="C28" s="51"/>
      <c r="D28" s="51"/>
      <c r="E28" s="51"/>
      <c r="F28" s="51"/>
      <c r="G28" s="51"/>
      <c r="H28" s="51"/>
      <c r="I28" s="52"/>
    </row>
    <row r="29" spans="1:9" ht="114.75" x14ac:dyDescent="0.25">
      <c r="A29" s="27">
        <v>18</v>
      </c>
      <c r="B29" s="24" t="s">
        <v>38</v>
      </c>
      <c r="C29" s="20" t="s">
        <v>24</v>
      </c>
      <c r="D29" s="6" t="s">
        <v>43</v>
      </c>
      <c r="E29" s="7">
        <v>1757500</v>
      </c>
      <c r="F29" s="7">
        <v>1757500</v>
      </c>
      <c r="G29" s="28" t="s">
        <v>62</v>
      </c>
      <c r="H29" s="8">
        <v>45544</v>
      </c>
      <c r="I29" s="33" t="s">
        <v>15</v>
      </c>
    </row>
    <row r="30" spans="1:9" ht="114.75" x14ac:dyDescent="0.25">
      <c r="A30" s="27">
        <v>19</v>
      </c>
      <c r="B30" s="24" t="s">
        <v>39</v>
      </c>
      <c r="C30" s="20" t="s">
        <v>24</v>
      </c>
      <c r="D30" s="6" t="s">
        <v>43</v>
      </c>
      <c r="E30" s="7">
        <v>1757500</v>
      </c>
      <c r="F30" s="7">
        <v>1757500</v>
      </c>
      <c r="G30" s="28" t="s">
        <v>62</v>
      </c>
      <c r="H30" s="8">
        <v>45544</v>
      </c>
      <c r="I30" s="33" t="s">
        <v>15</v>
      </c>
    </row>
    <row r="31" spans="1:9" ht="114.75" x14ac:dyDescent="0.25">
      <c r="A31" s="27">
        <v>20</v>
      </c>
      <c r="B31" s="24" t="s">
        <v>40</v>
      </c>
      <c r="C31" s="20" t="s">
        <v>24</v>
      </c>
      <c r="D31" s="6" t="s">
        <v>43</v>
      </c>
      <c r="E31" s="7">
        <v>1757500</v>
      </c>
      <c r="F31" s="7">
        <v>1757500</v>
      </c>
      <c r="G31" s="28" t="s">
        <v>62</v>
      </c>
      <c r="H31" s="8">
        <v>45544</v>
      </c>
      <c r="I31" s="33" t="s">
        <v>15</v>
      </c>
    </row>
    <row r="32" spans="1:9" ht="114.75" x14ac:dyDescent="0.25">
      <c r="A32" s="27">
        <v>21</v>
      </c>
      <c r="B32" s="24" t="s">
        <v>41</v>
      </c>
      <c r="C32" s="20" t="s">
        <v>24</v>
      </c>
      <c r="D32" s="6" t="s">
        <v>43</v>
      </c>
      <c r="E32" s="7">
        <v>1757500</v>
      </c>
      <c r="F32" s="7">
        <v>1748712.5</v>
      </c>
      <c r="G32" s="28">
        <f>E32-F32</f>
        <v>8787.5</v>
      </c>
      <c r="H32" s="8">
        <v>45545</v>
      </c>
      <c r="I32" s="42" t="s">
        <v>16</v>
      </c>
    </row>
    <row r="33" spans="1:11" ht="114.75" x14ac:dyDescent="0.25">
      <c r="A33" s="27">
        <v>22</v>
      </c>
      <c r="B33" s="24" t="s">
        <v>42</v>
      </c>
      <c r="C33" s="20" t="s">
        <v>24</v>
      </c>
      <c r="D33" s="6" t="s">
        <v>43</v>
      </c>
      <c r="E33" s="7">
        <v>1757500</v>
      </c>
      <c r="F33" s="28" t="s">
        <v>62</v>
      </c>
      <c r="G33" s="28" t="s">
        <v>62</v>
      </c>
      <c r="H33" s="8">
        <v>45545</v>
      </c>
      <c r="I33" s="33" t="s">
        <v>63</v>
      </c>
    </row>
    <row r="34" spans="1:11" ht="114.75" x14ac:dyDescent="0.25">
      <c r="A34" s="27">
        <v>23</v>
      </c>
      <c r="B34" s="24" t="s">
        <v>84</v>
      </c>
      <c r="C34" s="20" t="s">
        <v>24</v>
      </c>
      <c r="D34" s="6" t="s">
        <v>43</v>
      </c>
      <c r="E34" s="7">
        <v>1757500</v>
      </c>
      <c r="F34" s="7">
        <v>1757500</v>
      </c>
      <c r="G34" s="28" t="s">
        <v>62</v>
      </c>
      <c r="H34" s="8">
        <v>45562</v>
      </c>
      <c r="I34" s="33" t="s">
        <v>15</v>
      </c>
    </row>
    <row r="35" spans="1:11" ht="26.25" customHeight="1" x14ac:dyDescent="0.25">
      <c r="A35" s="58" t="s">
        <v>19</v>
      </c>
      <c r="B35" s="59"/>
      <c r="C35" s="59"/>
      <c r="D35" s="59"/>
      <c r="E35" s="29">
        <f>SUM(E29:E34)</f>
        <v>10545000</v>
      </c>
      <c r="F35" s="29">
        <f>SUM(F29:F34)</f>
        <v>8778712.5</v>
      </c>
      <c r="G35" s="29">
        <f>SUM(G29:G34)</f>
        <v>8787.5</v>
      </c>
      <c r="H35" s="30"/>
      <c r="I35" s="31"/>
    </row>
    <row r="36" spans="1:11" ht="26.25" customHeight="1" x14ac:dyDescent="0.25">
      <c r="A36" s="50" t="s">
        <v>91</v>
      </c>
      <c r="B36" s="51"/>
      <c r="C36" s="51"/>
      <c r="D36" s="51"/>
      <c r="E36" s="51"/>
      <c r="F36" s="51"/>
      <c r="G36" s="51"/>
      <c r="H36" s="51"/>
      <c r="I36" s="52"/>
    </row>
    <row r="37" spans="1:11" ht="72" x14ac:dyDescent="0.25">
      <c r="A37" s="27">
        <v>24</v>
      </c>
      <c r="B37" s="24" t="s">
        <v>55</v>
      </c>
      <c r="C37" s="20" t="s">
        <v>83</v>
      </c>
      <c r="D37" s="6" t="s">
        <v>44</v>
      </c>
      <c r="E37" s="7">
        <v>3910000</v>
      </c>
      <c r="F37" s="28">
        <v>3860000</v>
      </c>
      <c r="G37" s="28">
        <f>E37-F37</f>
        <v>50000</v>
      </c>
      <c r="H37" s="8">
        <v>45540</v>
      </c>
      <c r="I37" s="42" t="s">
        <v>15</v>
      </c>
    </row>
    <row r="38" spans="1:11" ht="26.25" customHeight="1" x14ac:dyDescent="0.25">
      <c r="A38" s="58" t="s">
        <v>26</v>
      </c>
      <c r="B38" s="59"/>
      <c r="C38" s="59"/>
      <c r="D38" s="59"/>
      <c r="E38" s="29">
        <f>E37</f>
        <v>3910000</v>
      </c>
      <c r="F38" s="29">
        <f>F37</f>
        <v>3860000</v>
      </c>
      <c r="G38" s="29">
        <f>G37</f>
        <v>50000</v>
      </c>
      <c r="H38" s="30"/>
      <c r="I38" s="31"/>
    </row>
    <row r="39" spans="1:11" ht="30" customHeight="1" thickBot="1" x14ac:dyDescent="0.3">
      <c r="A39" s="3"/>
      <c r="B39" s="4"/>
      <c r="C39" s="4"/>
      <c r="D39" s="16" t="s">
        <v>8</v>
      </c>
      <c r="E39" s="18">
        <f>E6+E11+E20+E27+E35+E38</f>
        <v>68787617.570000008</v>
      </c>
      <c r="F39" s="18">
        <f t="shared" ref="F39:G39" si="1">F6+F11+F20+F27+F35+F38</f>
        <v>58930827.609999999</v>
      </c>
      <c r="G39" s="18">
        <f t="shared" si="1"/>
        <v>3696679.0299999993</v>
      </c>
      <c r="H39" s="4"/>
      <c r="I39" s="5"/>
      <c r="K39" s="10"/>
    </row>
    <row r="40" spans="1:11" x14ac:dyDescent="0.25">
      <c r="A40" s="57" t="s">
        <v>90</v>
      </c>
      <c r="B40" s="57"/>
      <c r="C40" s="57"/>
      <c r="D40" s="57"/>
      <c r="E40" s="57"/>
      <c r="F40" s="57"/>
      <c r="G40" s="57"/>
      <c r="H40" s="57"/>
      <c r="I40" s="57"/>
    </row>
    <row r="41" spans="1:11" x14ac:dyDescent="0.25">
      <c r="A41" s="56" t="s">
        <v>18</v>
      </c>
      <c r="B41" s="56"/>
      <c r="C41" s="56"/>
      <c r="D41" s="56"/>
      <c r="E41" s="56"/>
      <c r="F41" s="56"/>
      <c r="G41" s="56"/>
      <c r="H41" s="56"/>
      <c r="I41" s="56"/>
    </row>
    <row r="42" spans="1:11" x14ac:dyDescent="0.25">
      <c r="A42" s="43" t="s">
        <v>73</v>
      </c>
      <c r="B42" s="44"/>
      <c r="C42" s="44"/>
      <c r="D42" s="44"/>
      <c r="E42" s="43"/>
      <c r="F42" s="43"/>
      <c r="G42" s="43"/>
      <c r="H42" s="43"/>
      <c r="I42" s="43"/>
    </row>
    <row r="43" spans="1:11" x14ac:dyDescent="0.25">
      <c r="A43" s="43" t="s">
        <v>89</v>
      </c>
      <c r="B43" s="44"/>
      <c r="C43" s="44"/>
      <c r="D43" s="44"/>
      <c r="E43" s="43"/>
      <c r="F43" s="43"/>
      <c r="G43" s="43"/>
      <c r="H43" s="43"/>
      <c r="I43" s="43"/>
    </row>
    <row r="44" spans="1:11" x14ac:dyDescent="0.25">
      <c r="A44" s="43" t="s">
        <v>88</v>
      </c>
      <c r="B44" s="44"/>
      <c r="C44" s="44"/>
      <c r="D44" s="44"/>
      <c r="E44" s="43"/>
      <c r="F44" s="43"/>
      <c r="G44" s="43"/>
      <c r="H44" s="43"/>
      <c r="I44" s="43"/>
    </row>
    <row r="45" spans="1:11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11" x14ac:dyDescent="0.25">
      <c r="A46" s="34" t="s">
        <v>29</v>
      </c>
      <c r="B46" s="34"/>
      <c r="C46" s="34"/>
      <c r="D46" s="34"/>
      <c r="E46" s="35"/>
      <c r="F46" s="36"/>
      <c r="G46" s="35" t="s">
        <v>30</v>
      </c>
      <c r="H46" s="32"/>
      <c r="I46" s="32"/>
    </row>
    <row r="47" spans="1:11" ht="13.5" customHeight="1" x14ac:dyDescent="0.25">
      <c r="A47" s="37" t="s">
        <v>31</v>
      </c>
      <c r="B47" s="37"/>
      <c r="C47" s="38" t="s">
        <v>32</v>
      </c>
      <c r="D47" s="39"/>
      <c r="E47" s="36"/>
      <c r="F47" s="36"/>
      <c r="G47" s="36"/>
      <c r="H47" s="32"/>
      <c r="I47" s="32"/>
      <c r="K47" s="10">
        <f>SUM(E39-F39-G39)</f>
        <v>6160110.930000009</v>
      </c>
    </row>
    <row r="48" spans="1:11" x14ac:dyDescent="0.25">
      <c r="A48" s="22"/>
      <c r="B48" s="23"/>
      <c r="C48" s="23"/>
      <c r="D48" s="23"/>
      <c r="E48" s="22"/>
      <c r="F48" s="22"/>
      <c r="G48" s="22"/>
      <c r="H48" s="22"/>
      <c r="I48" s="21"/>
      <c r="K48" s="10"/>
    </row>
    <row r="49" spans="1:11" ht="15" customHeight="1" x14ac:dyDescent="0.25">
      <c r="H49" s="45"/>
      <c r="I49" s="21"/>
      <c r="K49" s="10"/>
    </row>
    <row r="50" spans="1:11" x14ac:dyDescent="0.25">
      <c r="H50" s="22"/>
      <c r="I50" s="21"/>
      <c r="K50" s="10"/>
    </row>
    <row r="51" spans="1:11" x14ac:dyDescent="0.25">
      <c r="A51" s="56"/>
      <c r="B51" s="56"/>
      <c r="C51" s="56"/>
      <c r="D51" s="56"/>
      <c r="E51" s="56"/>
      <c r="F51" s="56"/>
      <c r="G51" s="56"/>
      <c r="H51" s="56"/>
      <c r="I51" s="56"/>
      <c r="K51" s="10"/>
    </row>
    <row r="52" spans="1:11" ht="15" customHeight="1" x14ac:dyDescent="0.25">
      <c r="K52" s="10"/>
    </row>
    <row r="53" spans="1:11" x14ac:dyDescent="0.25">
      <c r="K53" s="10"/>
    </row>
    <row r="54" spans="1:11" x14ac:dyDescent="0.25">
      <c r="D54" s="25"/>
      <c r="K54" s="10"/>
    </row>
  </sheetData>
  <mergeCells count="16">
    <mergeCell ref="A51:I51"/>
    <mergeCell ref="A21:I21"/>
    <mergeCell ref="A27:D27"/>
    <mergeCell ref="A40:I40"/>
    <mergeCell ref="A41:I41"/>
    <mergeCell ref="A28:I28"/>
    <mergeCell ref="A35:D35"/>
    <mergeCell ref="A36:I36"/>
    <mergeCell ref="A38:D38"/>
    <mergeCell ref="A1:I1"/>
    <mergeCell ref="A20:D20"/>
    <mergeCell ref="A12:I12"/>
    <mergeCell ref="A3:I3"/>
    <mergeCell ref="A6:D6"/>
    <mergeCell ref="A7:I7"/>
    <mergeCell ref="A11:D1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2024-10-02T11:01:48Z</dcterms:modified>
</cp:coreProperties>
</file>