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60"/>
  </bookViews>
  <sheets>
    <sheet name="Лист1" sheetId="1" r:id="rId1"/>
  </sheets>
  <definedNames>
    <definedName name="_xlnm.Print_Area" localSheetId="0">Лист1!$A$1:$I$51</definedName>
  </definedNames>
  <calcPr calcId="152511"/>
</workbook>
</file>

<file path=xl/calcChain.xml><?xml version="1.0" encoding="utf-8"?>
<calcChain xmlns="http://schemas.openxmlformats.org/spreadsheetml/2006/main">
  <c r="F43" i="1" l="1"/>
  <c r="G43" i="1"/>
  <c r="E43" i="1"/>
  <c r="F33" i="1"/>
  <c r="E33" i="1"/>
  <c r="F17" i="1"/>
  <c r="E17" i="1"/>
  <c r="G9" i="1" l="1"/>
  <c r="F10" i="1"/>
  <c r="G7" i="1" l="1"/>
  <c r="G8" i="1" l="1"/>
  <c r="G32" i="1" l="1"/>
  <c r="G28" i="1" l="1"/>
  <c r="G6" i="1"/>
  <c r="E10" i="1" l="1"/>
  <c r="G30" i="1" l="1"/>
  <c r="G22" i="1" l="1"/>
  <c r="G21" i="1"/>
  <c r="G31" i="1" l="1"/>
  <c r="G29" i="1"/>
  <c r="G35" i="1"/>
  <c r="G24" i="1" l="1"/>
  <c r="G23" i="1"/>
  <c r="G5" i="1"/>
  <c r="G4" i="1"/>
  <c r="G10" i="1" l="1"/>
  <c r="G13" i="1"/>
  <c r="G14" i="1"/>
  <c r="G12" i="1" l="1"/>
  <c r="G17" i="1" s="1"/>
  <c r="G20" i="1" l="1"/>
  <c r="G33" i="1" s="1"/>
  <c r="F39" i="1" l="1"/>
  <c r="E39" i="1"/>
  <c r="G39" i="1"/>
  <c r="F36" i="1" l="1"/>
  <c r="G36" i="1"/>
  <c r="E36" i="1"/>
  <c r="E42" i="1" l="1"/>
  <c r="F42" i="1" l="1"/>
  <c r="G42" i="1"/>
  <c r="K51" i="1" l="1"/>
</calcChain>
</file>

<file path=xl/sharedStrings.xml><?xml version="1.0" encoding="utf-8"?>
<sst xmlns="http://schemas.openxmlformats.org/spreadsheetml/2006/main" count="151" uniqueCount="96">
  <si>
    <t>№</t>
  </si>
  <si>
    <t>Реквизиты торгов</t>
  </si>
  <si>
    <t>Заказчик</t>
  </si>
  <si>
    <t>Предмет контракта</t>
  </si>
  <si>
    <t>Начальная цена контракта</t>
  </si>
  <si>
    <t>Сумма контракта</t>
  </si>
  <si>
    <t>Экономия</t>
  </si>
  <si>
    <t>Дата итогового протокола</t>
  </si>
  <si>
    <t>ИТОГО:</t>
  </si>
  <si>
    <t>ВСЕГО по Управлению капитального строительства и благоустройству администрации:</t>
  </si>
  <si>
    <t>ВСЕГО по Управлению образования администрации:</t>
  </si>
  <si>
    <t>Администрация Озерского городского округа Челябинской области</t>
  </si>
  <si>
    <t>ВСЕГО по администрации Озерского городского округа:</t>
  </si>
  <si>
    <t>Главный распорядитель бюджетных средств, орган, осуществляющий функции и полномочия учредителя – Управление капитального строительства и благоустройства администрации Озерского городского округа</t>
  </si>
  <si>
    <t>Примечание</t>
  </si>
  <si>
    <t xml:space="preserve"> (единственная заявка)</t>
  </si>
  <si>
    <t>(торги состоялись)</t>
  </si>
  <si>
    <t>Главный распорядитель бюджетных средств, орган, осуществляющий функции и полномочия учредителя – Управление образования администрации Озерского городского округа</t>
  </si>
  <si>
    <t xml:space="preserve">т.к. не привели к заключению контрактов  следующие процедуры:  </t>
  </si>
  <si>
    <t>ВСЕГО по Управлению жилищно-коммунального хозяйства администрации:</t>
  </si>
  <si>
    <t>УПРАВЛЕНИЕ КАПИТАЛЬНОГО СТРОИТЕЛЬСТВА И БЛАГОУСТРОЙСТВА АДМИНИСТРАЦИИ ОЗЕРСКОГО ГОРОДСКОГО ОКРУГА</t>
  </si>
  <si>
    <t>Главный распорядитель бюджетных средств – Управление имущественных отношений  администрации Озерского городского округа</t>
  </si>
  <si>
    <t>ВСЕГО по Управлению имущественных отношений администрации:</t>
  </si>
  <si>
    <t>Управление имущественных отношений  администрации Озерского городского округа</t>
  </si>
  <si>
    <t xml:space="preserve">УПРАВЛЕНИЕ ЖИЛИЩНО-КОММУНАЛЬНОГО ХОЗЯЙСТВА АДМИНИСТРАЦИИ ОЗЕРСКОГО ГОРОДСКОГО ОКРУГА </t>
  </si>
  <si>
    <t>Главный распорядитель бюджетных средств, орган, осуществляющий функции и полномочия учредителя – Управление жилищно-коммунального хозяйства  администрации Озерского городского округа</t>
  </si>
  <si>
    <t>ВСЕГО по Управлению социальной защиты населения администрации:</t>
  </si>
  <si>
    <t>Главный распорядитель бюджетных средств, орган, осуществляющий функции и полномочия учредителя – Управление социальной защиты населения администрации Озерского городского округа</t>
  </si>
  <si>
    <t xml:space="preserve">Главный распорядитель бюджетных средств – администрация Озерского городского округа </t>
  </si>
  <si>
    <t>И.о. начальника Управления экономики</t>
  </si>
  <si>
    <t>О.В. Беликова</t>
  </si>
  <si>
    <t xml:space="preserve">Дюг И.П. </t>
  </si>
  <si>
    <t xml:space="preserve">    2-94-37</t>
  </si>
  <si>
    <t>№ 30-13/                             Поставка бытовой электротехники</t>
  </si>
  <si>
    <t>Поставка электротоваров</t>
  </si>
  <si>
    <t>Выполнение работ по содержанию и ремонту сетей наружного освещения на территории Озерского городского округа: г. Озерск, поселок № 2 и деревня Новая Теча</t>
  </si>
  <si>
    <t xml:space="preserve">Сведения о результатах торгов, проведенных Отделом муниципального заказа Управления экономики администрации Озерского городского округа Челябинской области
за октябрь 2024 г. </t>
  </si>
  <si>
    <t>Поставка многофункциональных устройств (МФУ)</t>
  </si>
  <si>
    <t xml:space="preserve">Оказание услуг по определению рыночной стоимости объекта незавершенного строительства на территории г. Озерска Челябинской области </t>
  </si>
  <si>
    <t>№ 11-09/                           Услуги оценки ОНС</t>
  </si>
  <si>
    <t>Выполнение работ по ремонту проезда по пр. Карла Маркса, 11а (вдоль магазина "Мебельный") в г. Озерске</t>
  </si>
  <si>
    <t>№ 75-06/                 Ремонт проезда</t>
  </si>
  <si>
    <t>№ 76-06 ЗК/                 Cодержание сетей НО</t>
  </si>
  <si>
    <t>№ 77-06/ Обустройство освещения пеш. переходов г.Озерск</t>
  </si>
  <si>
    <t>№ 78-06/ Обустройство освещения пеш. переходов п.Новогорный</t>
  </si>
  <si>
    <t>Выполнение работ по обустройству комплектами освещения пешеходных переходов автомобильных дорог г. Озерска (установка комплектов освещения пешеходного перехода на солнечной электростанции STGM)</t>
  </si>
  <si>
    <t>Выполнение работ по обустройству комплектами освещения пешеходных переходов автомобильных дорог п. Новогорный (установка комплектов освещения пешеходного перехода на солнечной электростанции STGM)</t>
  </si>
  <si>
    <t>№ 12-09/ Кадастровые работы 1 ОГО</t>
  </si>
  <si>
    <t>№ 13-09/ Кадастровые работы 2 Озерск</t>
  </si>
  <si>
    <t>Выполнение кадастровых работ по оформлению технических планов на недвижимое имущество на территории Озерского городского округа Челябинской области с отражением в них уточненных характеристик объектов, их местоположение с учетом начальной и конечной точек сети, а также протяженность</t>
  </si>
  <si>
    <t>Выполнение кадастровых работ по оформлению технических планов на недвижимое имущество на территории г. Озерска Челябинской области с отражением в них уточненных характеристик объектов, их местоположение с учетом начальной и конечной точек сети, а также протяженность</t>
  </si>
  <si>
    <t xml:space="preserve">УПРАВЛЕНИЕ СОЦИАЛЬНОЙ ЗАЩИТЫ НАСЕЛЕНИЯ АДМИНИСТРАЦИИ ОЗЕРСКОГО ГОРОДСКОГО ОКРУГА </t>
  </si>
  <si>
    <t>Оказание услуг по прохождению диспансеризации муниципальных служащих Управления социальной защиты населения администрации Озерского городского округа Челябинской области.</t>
  </si>
  <si>
    <t>№ 5-04/                         Диспансеризация</t>
  </si>
  <si>
    <t>______</t>
  </si>
  <si>
    <t>(процедура состоялась)</t>
  </si>
  <si>
    <t>№ 79-06 ЗК/ Содержание зел.насаждений 1</t>
  </si>
  <si>
    <t>№ 80-06 ЗК/ Содержание зел.насаждений 2</t>
  </si>
  <si>
    <t>№ 81-06/              Остановочный комплекс п.Метлино 2</t>
  </si>
  <si>
    <t>№ 83-06/ Содержание незакрепленных территорий г. Озерска</t>
  </si>
  <si>
    <t>№ 82-06/                    Вырубка</t>
  </si>
  <si>
    <t>№ 4-02 ЗК/ Поставка бензина</t>
  </si>
  <si>
    <t>№ 21-84 ЗК/ Капремонт теплосетей 1 этап</t>
  </si>
  <si>
    <t>№ 23-84 ЗК/ Капремонт теплосетей 3 этап</t>
  </si>
  <si>
    <t>№ 22-84 ЗК/ Капремонт теплосетей 2 этап</t>
  </si>
  <si>
    <t>Демонтаж, приобретение и установка нового остановочного комплекса по ул. Мира в пос. Метлино, Озерский городской округ, Челябинская область</t>
  </si>
  <si>
    <t>Выполнение работ по содержанию незакрепленных территорий г. Озерска</t>
  </si>
  <si>
    <t>Выполнение работ по содержанию зеленых насаждений на улично-дорожной сети г. Озерска Челябинской области</t>
  </si>
  <si>
    <t>Выполнение работ по вырубке древесно-кустарниковой растительности на территории г. Озерска Челябинской области</t>
  </si>
  <si>
    <t>Поставка бензина автомобильного (розничная реализация)</t>
  </si>
  <si>
    <t xml:space="preserve">УПРАВЛЕНИЕ ОБРАЗОВАНИЯ АДМИНИСТРАЦИИ ОЗЕРСКОГО ГОРОДСКОГО ОКРУГА </t>
  </si>
  <si>
    <t>Капитальный ремонт теплосетей в Озерском городском округе (1 этап)</t>
  </si>
  <si>
    <t>МКУ "УПРАВЛЕНИЕ КАПИТАЛЬНОГО СТРОИТЕЛЬСТВА ОЗЕРСКОГО ГОРОДСКОГО ОКРУГА</t>
  </si>
  <si>
    <t>Капитальный ремонт теплосетей в Озерском городском округе (2 этап)</t>
  </si>
  <si>
    <t>Капитальный ремонт теплосетей в Озерском городском округе (3 этап)</t>
  </si>
  <si>
    <t xml:space="preserve">Поставка приборов отопительных электрических бытовых </t>
  </si>
  <si>
    <t>№ 84-06/               Поставка МАФ</t>
  </si>
  <si>
    <t>Поставка и установка малых архитектурных форм (скамейки, урны)</t>
  </si>
  <si>
    <t>Приобретение жилого помещения (однокомнатная квартира или жилой дом) в целях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числа, в г. Озерск, Челябинской области</t>
  </si>
  <si>
    <t>№ 15-12/                             Жильё для детей-сирот 7</t>
  </si>
  <si>
    <t>Поставка шредера (уничтожителя бумаги)</t>
  </si>
  <si>
    <t>Поставка телефонных устройств</t>
  </si>
  <si>
    <t xml:space="preserve">№ 14-09/                      Поставка бензина                                  </t>
  </si>
  <si>
    <t>15-09/ Диспансеризация</t>
  </si>
  <si>
    <t>Оказание услуг по прохождению диспансеризации муниципальных служащих Управления имущественных отношений администрации Озерского городского округа Челябинской области</t>
  </si>
  <si>
    <t>(не подано ни одной заявки)</t>
  </si>
  <si>
    <t xml:space="preserve">№ 35-13/        Поставка шредера                          </t>
  </si>
  <si>
    <t xml:space="preserve">№ 34-13/                       Поставка приборов отопительных                     </t>
  </si>
  <si>
    <t xml:space="preserve">№ 32-13/     Поставка телефонных устройств                        </t>
  </si>
  <si>
    <t>№ 33-13/                         Поставка МФУ</t>
  </si>
  <si>
    <t>№ 36-13/                  Поставка монитора</t>
  </si>
  <si>
    <t>Поставка монитора, подключаемого к компьютеру</t>
  </si>
  <si>
    <t>№ 24-84 ЗК/ Текущий ремонт автомобильных дорог в ОГО</t>
  </si>
  <si>
    <t>Текущий ремонт автомобильных дорог в Озерском городском округе (проезд Объездной, мкр. Заозерный)</t>
  </si>
  <si>
    <t>Сумма заключенных контрактов меньше суммы начальных максимальных цен контрактов на 376 679,62 без учета экономии (2 698 525,05),</t>
  </si>
  <si>
    <t>1)  № 83-06/ Содержание незакрепленных территорий г. Озерска.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</si>
</sst>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9" fillId="0" borderId="0" xfId="0" applyFont="1"/>
    <xf numFmtId="4" fontId="3" fillId="0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3" fillId="0" borderId="0" xfId="0" applyFont="1" applyFill="1" applyAlignment="1"/>
    <xf numFmtId="0" fontId="13" fillId="0" borderId="1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FFCC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37" zoomScale="110" zoomScaleNormal="110" workbookViewId="0">
      <selection activeCell="D56" sqref="D56"/>
    </sheetView>
  </sheetViews>
  <sheetFormatPr defaultRowHeight="15" x14ac:dyDescent="0.25"/>
  <cols>
    <col min="1" max="1" width="4.7109375" customWidth="1"/>
    <col min="2" max="2" width="17.42578125" customWidth="1"/>
    <col min="3" max="3" width="17.140625" customWidth="1"/>
    <col min="4" max="4" width="30.28515625" customWidth="1"/>
    <col min="5" max="5" width="14.5703125" customWidth="1"/>
    <col min="6" max="6" width="15.28515625" customWidth="1"/>
    <col min="7" max="7" width="15.85546875" customWidth="1"/>
    <col min="8" max="8" width="11.7109375" customWidth="1"/>
    <col min="9" max="9" width="18.140625" customWidth="1"/>
    <col min="11" max="11" width="19.42578125" customWidth="1"/>
  </cols>
  <sheetData>
    <row r="1" spans="1:11" ht="50.25" customHeight="1" thickBot="1" x14ac:dyDescent="0.3">
      <c r="A1" s="57" t="s">
        <v>36</v>
      </c>
      <c r="B1" s="57"/>
      <c r="C1" s="57"/>
      <c r="D1" s="57"/>
      <c r="E1" s="57"/>
      <c r="F1" s="57"/>
      <c r="G1" s="57"/>
      <c r="H1" s="57"/>
      <c r="I1" s="57"/>
    </row>
    <row r="2" spans="1:11" ht="74.25" customHeight="1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2" t="s">
        <v>5</v>
      </c>
      <c r="G2" s="12" t="s">
        <v>6</v>
      </c>
      <c r="H2" s="13" t="s">
        <v>7</v>
      </c>
      <c r="I2" s="14" t="s">
        <v>14</v>
      </c>
    </row>
    <row r="3" spans="1:11" ht="21.75" customHeight="1" x14ac:dyDescent="0.25">
      <c r="A3" s="61" t="s">
        <v>28</v>
      </c>
      <c r="B3" s="62"/>
      <c r="C3" s="62"/>
      <c r="D3" s="62"/>
      <c r="E3" s="62"/>
      <c r="F3" s="62"/>
      <c r="G3" s="62"/>
      <c r="H3" s="62"/>
      <c r="I3" s="63"/>
    </row>
    <row r="4" spans="1:11" ht="63.75" x14ac:dyDescent="0.25">
      <c r="A4" s="52">
        <v>1</v>
      </c>
      <c r="B4" s="23" t="s">
        <v>33</v>
      </c>
      <c r="C4" s="23" t="s">
        <v>11</v>
      </c>
      <c r="D4" s="53" t="s">
        <v>34</v>
      </c>
      <c r="E4" s="25">
        <v>32991.67</v>
      </c>
      <c r="F4" s="25">
        <v>20528.04</v>
      </c>
      <c r="G4" s="25">
        <f t="shared" ref="G4:G9" si="0">E4-F4</f>
        <v>12463.629999999997</v>
      </c>
      <c r="H4" s="41">
        <v>45569</v>
      </c>
      <c r="I4" s="30" t="s">
        <v>16</v>
      </c>
    </row>
    <row r="5" spans="1:11" ht="63.75" x14ac:dyDescent="0.25">
      <c r="A5" s="52">
        <v>2</v>
      </c>
      <c r="B5" s="43" t="s">
        <v>89</v>
      </c>
      <c r="C5" s="43" t="s">
        <v>11</v>
      </c>
      <c r="D5" s="43" t="s">
        <v>37</v>
      </c>
      <c r="E5" s="18">
        <v>265666.65000000002</v>
      </c>
      <c r="F5" s="18">
        <v>196580</v>
      </c>
      <c r="G5" s="18">
        <f t="shared" si="0"/>
        <v>69086.650000000023</v>
      </c>
      <c r="H5" s="44">
        <v>45574</v>
      </c>
      <c r="I5" s="38" t="s">
        <v>16</v>
      </c>
    </row>
    <row r="6" spans="1:11" ht="63.75" x14ac:dyDescent="0.25">
      <c r="A6" s="52">
        <v>3</v>
      </c>
      <c r="B6" s="43" t="s">
        <v>87</v>
      </c>
      <c r="C6" s="23" t="s">
        <v>11</v>
      </c>
      <c r="D6" s="6" t="s">
        <v>75</v>
      </c>
      <c r="E6" s="25">
        <v>10554.14</v>
      </c>
      <c r="F6" s="25">
        <v>5437.43</v>
      </c>
      <c r="G6" s="25">
        <f t="shared" si="0"/>
        <v>5116.7099999999991</v>
      </c>
      <c r="H6" s="44">
        <v>45586</v>
      </c>
      <c r="I6" s="38" t="s">
        <v>16</v>
      </c>
    </row>
    <row r="7" spans="1:11" ht="63.75" x14ac:dyDescent="0.25">
      <c r="A7" s="52">
        <v>4</v>
      </c>
      <c r="B7" s="43" t="s">
        <v>86</v>
      </c>
      <c r="C7" s="23" t="s">
        <v>11</v>
      </c>
      <c r="D7" s="6" t="s">
        <v>80</v>
      </c>
      <c r="E7" s="25">
        <v>30246.67</v>
      </c>
      <c r="F7" s="25">
        <v>16250</v>
      </c>
      <c r="G7" s="25">
        <f t="shared" si="0"/>
        <v>13996.669999999998</v>
      </c>
      <c r="H7" s="44">
        <v>45590</v>
      </c>
      <c r="I7" s="38" t="s">
        <v>16</v>
      </c>
    </row>
    <row r="8" spans="1:11" ht="63.75" x14ac:dyDescent="0.25">
      <c r="A8" s="52">
        <v>5</v>
      </c>
      <c r="B8" s="43" t="s">
        <v>88</v>
      </c>
      <c r="C8" s="23" t="s">
        <v>11</v>
      </c>
      <c r="D8" s="6" t="s">
        <v>81</v>
      </c>
      <c r="E8" s="25">
        <v>53220</v>
      </c>
      <c r="F8" s="25">
        <v>33794.699999999997</v>
      </c>
      <c r="G8" s="25">
        <f t="shared" si="0"/>
        <v>19425.300000000003</v>
      </c>
      <c r="H8" s="44">
        <v>45590</v>
      </c>
      <c r="I8" s="38" t="s">
        <v>16</v>
      </c>
    </row>
    <row r="9" spans="1:11" ht="63.75" x14ac:dyDescent="0.25">
      <c r="A9" s="52">
        <v>6</v>
      </c>
      <c r="B9" s="43" t="s">
        <v>90</v>
      </c>
      <c r="C9" s="23" t="s">
        <v>11</v>
      </c>
      <c r="D9" s="50" t="s">
        <v>91</v>
      </c>
      <c r="E9" s="25">
        <v>24986.67</v>
      </c>
      <c r="F9" s="25">
        <v>20475.349999999999</v>
      </c>
      <c r="G9" s="25">
        <f t="shared" si="0"/>
        <v>4511.32</v>
      </c>
      <c r="H9" s="44">
        <v>45594</v>
      </c>
      <c r="I9" s="38" t="s">
        <v>16</v>
      </c>
    </row>
    <row r="10" spans="1:11" ht="21.75" customHeight="1" x14ac:dyDescent="0.25">
      <c r="A10" s="64" t="s">
        <v>12</v>
      </c>
      <c r="B10" s="65"/>
      <c r="C10" s="65"/>
      <c r="D10" s="66"/>
      <c r="E10" s="16">
        <f>SUM(E4:E9)</f>
        <v>417665.8</v>
      </c>
      <c r="F10" s="16">
        <f>SUM(F4:F9)</f>
        <v>293065.51999999996</v>
      </c>
      <c r="G10" s="16">
        <f>SUM(G4:G9)</f>
        <v>124600.28000000003</v>
      </c>
      <c r="H10" s="1"/>
      <c r="I10" s="2"/>
      <c r="K10" s="10"/>
    </row>
    <row r="11" spans="1:11" ht="21.75" customHeight="1" x14ac:dyDescent="0.25">
      <c r="A11" s="61" t="s">
        <v>21</v>
      </c>
      <c r="B11" s="62"/>
      <c r="C11" s="62"/>
      <c r="D11" s="62"/>
      <c r="E11" s="62"/>
      <c r="F11" s="62"/>
      <c r="G11" s="62"/>
      <c r="H11" s="62"/>
      <c r="I11" s="63"/>
      <c r="K11" s="10"/>
    </row>
    <row r="12" spans="1:11" ht="83.25" customHeight="1" x14ac:dyDescent="0.25">
      <c r="A12" s="52">
        <v>7</v>
      </c>
      <c r="B12" s="23" t="s">
        <v>39</v>
      </c>
      <c r="C12" s="23" t="s">
        <v>23</v>
      </c>
      <c r="D12" s="23" t="s">
        <v>38</v>
      </c>
      <c r="E12" s="25">
        <v>13333.33</v>
      </c>
      <c r="F12" s="25">
        <v>4060.72</v>
      </c>
      <c r="G12" s="25">
        <f>E12-F12</f>
        <v>9272.61</v>
      </c>
      <c r="H12" s="41">
        <v>45572</v>
      </c>
      <c r="I12" s="30" t="s">
        <v>16</v>
      </c>
      <c r="K12" s="10"/>
    </row>
    <row r="13" spans="1:11" ht="132" customHeight="1" x14ac:dyDescent="0.25">
      <c r="A13" s="52">
        <v>8</v>
      </c>
      <c r="B13" s="23" t="s">
        <v>47</v>
      </c>
      <c r="C13" s="23" t="s">
        <v>23</v>
      </c>
      <c r="D13" s="37" t="s">
        <v>49</v>
      </c>
      <c r="E13" s="18">
        <v>27000</v>
      </c>
      <c r="F13" s="18">
        <v>16470</v>
      </c>
      <c r="G13" s="25">
        <f>E13-F13</f>
        <v>10530</v>
      </c>
      <c r="H13" s="41">
        <v>45573</v>
      </c>
      <c r="I13" s="30" t="s">
        <v>16</v>
      </c>
      <c r="K13" s="10"/>
    </row>
    <row r="14" spans="1:11" ht="122.25" customHeight="1" x14ac:dyDescent="0.25">
      <c r="A14" s="52">
        <v>9</v>
      </c>
      <c r="B14" s="23" t="s">
        <v>48</v>
      </c>
      <c r="C14" s="23" t="s">
        <v>23</v>
      </c>
      <c r="D14" s="37" t="s">
        <v>50</v>
      </c>
      <c r="E14" s="18">
        <v>389000</v>
      </c>
      <c r="F14" s="18">
        <v>77799.8</v>
      </c>
      <c r="G14" s="25">
        <f>E14-F14</f>
        <v>311200.2</v>
      </c>
      <c r="H14" s="41">
        <v>45573</v>
      </c>
      <c r="I14" s="30" t="s">
        <v>16</v>
      </c>
      <c r="K14" s="10"/>
    </row>
    <row r="15" spans="1:11" ht="80.25" customHeight="1" x14ac:dyDescent="0.25">
      <c r="A15" s="48">
        <v>10</v>
      </c>
      <c r="B15" s="43" t="s">
        <v>82</v>
      </c>
      <c r="C15" s="23" t="s">
        <v>23</v>
      </c>
      <c r="D15" s="37" t="s">
        <v>69</v>
      </c>
      <c r="E15" s="18">
        <v>51021</v>
      </c>
      <c r="F15" s="18">
        <v>51021</v>
      </c>
      <c r="G15" s="25" t="s">
        <v>54</v>
      </c>
      <c r="H15" s="44">
        <v>45588</v>
      </c>
      <c r="I15" s="38" t="s">
        <v>15</v>
      </c>
      <c r="K15" s="10"/>
    </row>
    <row r="16" spans="1:11" ht="105" customHeight="1" x14ac:dyDescent="0.25">
      <c r="A16" s="48">
        <v>11</v>
      </c>
      <c r="B16" s="43" t="s">
        <v>83</v>
      </c>
      <c r="C16" s="23" t="s">
        <v>23</v>
      </c>
      <c r="D16" s="49" t="s">
        <v>84</v>
      </c>
      <c r="E16" s="18">
        <v>169591.7</v>
      </c>
      <c r="F16" s="18">
        <v>169591.7</v>
      </c>
      <c r="G16" s="25" t="s">
        <v>54</v>
      </c>
      <c r="H16" s="44">
        <v>45589</v>
      </c>
      <c r="I16" s="38" t="s">
        <v>15</v>
      </c>
      <c r="K16" s="10"/>
    </row>
    <row r="17" spans="1:11" ht="21.75" customHeight="1" x14ac:dyDescent="0.25">
      <c r="A17" s="64" t="s">
        <v>22</v>
      </c>
      <c r="B17" s="65"/>
      <c r="C17" s="65"/>
      <c r="D17" s="66"/>
      <c r="E17" s="16">
        <f>SUM(E12:E16)</f>
        <v>649946.03</v>
      </c>
      <c r="F17" s="16">
        <f t="shared" ref="F17:G17" si="1">SUM(F12:F16)</f>
        <v>318943.22000000003</v>
      </c>
      <c r="G17" s="16">
        <f t="shared" si="1"/>
        <v>331002.81</v>
      </c>
      <c r="H17" s="1"/>
      <c r="I17" s="2"/>
      <c r="K17" s="10"/>
    </row>
    <row r="18" spans="1:11" ht="36.75" customHeight="1" x14ac:dyDescent="0.25">
      <c r="A18" s="61" t="s">
        <v>13</v>
      </c>
      <c r="B18" s="62"/>
      <c r="C18" s="62"/>
      <c r="D18" s="62"/>
      <c r="E18" s="62"/>
      <c r="F18" s="62"/>
      <c r="G18" s="62"/>
      <c r="H18" s="62"/>
      <c r="I18" s="63"/>
    </row>
    <row r="19" spans="1:11" ht="102.75" customHeight="1" x14ac:dyDescent="0.25">
      <c r="A19" s="52">
        <v>12</v>
      </c>
      <c r="B19" s="42" t="s">
        <v>41</v>
      </c>
      <c r="C19" s="39" t="s">
        <v>20</v>
      </c>
      <c r="D19" s="40" t="s">
        <v>40</v>
      </c>
      <c r="E19" s="25">
        <v>899010.23</v>
      </c>
      <c r="F19" s="25">
        <v>899010.23</v>
      </c>
      <c r="G19" s="25" t="s">
        <v>54</v>
      </c>
      <c r="H19" s="41">
        <v>45566</v>
      </c>
      <c r="I19" s="38" t="s">
        <v>15</v>
      </c>
    </row>
    <row r="20" spans="1:11" ht="99.75" customHeight="1" x14ac:dyDescent="0.25">
      <c r="A20" s="52">
        <v>13</v>
      </c>
      <c r="B20" s="42" t="s">
        <v>42</v>
      </c>
      <c r="C20" s="39" t="s">
        <v>20</v>
      </c>
      <c r="D20" s="40" t="s">
        <v>35</v>
      </c>
      <c r="E20" s="25">
        <v>1896224.17</v>
      </c>
      <c r="F20" s="25">
        <v>1650000</v>
      </c>
      <c r="G20" s="25">
        <f>E20-F20</f>
        <v>246224.16999999993</v>
      </c>
      <c r="H20" s="41">
        <v>45567</v>
      </c>
      <c r="I20" s="30" t="s">
        <v>55</v>
      </c>
    </row>
    <row r="21" spans="1:11" ht="99.75" customHeight="1" x14ac:dyDescent="0.25">
      <c r="A21" s="52">
        <v>14</v>
      </c>
      <c r="B21" s="45" t="s">
        <v>43</v>
      </c>
      <c r="C21" s="39" t="s">
        <v>20</v>
      </c>
      <c r="D21" s="40" t="s">
        <v>45</v>
      </c>
      <c r="E21" s="25">
        <v>784826.68</v>
      </c>
      <c r="F21" s="25">
        <v>678875.17</v>
      </c>
      <c r="G21" s="25">
        <f>E21-F21</f>
        <v>105951.51000000001</v>
      </c>
      <c r="H21" s="41">
        <v>45576</v>
      </c>
      <c r="I21" s="30" t="s">
        <v>16</v>
      </c>
    </row>
    <row r="22" spans="1:11" ht="108" customHeight="1" x14ac:dyDescent="0.25">
      <c r="A22" s="52">
        <v>15</v>
      </c>
      <c r="B22" s="45" t="s">
        <v>44</v>
      </c>
      <c r="C22" s="39" t="s">
        <v>20</v>
      </c>
      <c r="D22" s="40" t="s">
        <v>46</v>
      </c>
      <c r="E22" s="25">
        <v>1831262.21</v>
      </c>
      <c r="F22" s="25">
        <v>1483322.43</v>
      </c>
      <c r="G22" s="25">
        <f>E22-F22</f>
        <v>347939.78</v>
      </c>
      <c r="H22" s="41">
        <v>45576</v>
      </c>
      <c r="I22" s="30" t="s">
        <v>16</v>
      </c>
    </row>
    <row r="23" spans="1:11" ht="108" customHeight="1" x14ac:dyDescent="0.25">
      <c r="A23" s="52">
        <v>16</v>
      </c>
      <c r="B23" s="45" t="s">
        <v>56</v>
      </c>
      <c r="C23" s="46" t="s">
        <v>20</v>
      </c>
      <c r="D23" s="47" t="s">
        <v>67</v>
      </c>
      <c r="E23" s="18">
        <v>1007822.87</v>
      </c>
      <c r="F23" s="18">
        <v>680000</v>
      </c>
      <c r="G23" s="18">
        <f>E23-F23</f>
        <v>327822.87</v>
      </c>
      <c r="H23" s="44">
        <v>45573</v>
      </c>
      <c r="I23" s="38" t="s">
        <v>15</v>
      </c>
    </row>
    <row r="24" spans="1:11" ht="108" customHeight="1" x14ac:dyDescent="0.25">
      <c r="A24" s="52">
        <v>17</v>
      </c>
      <c r="B24" s="45" t="s">
        <v>57</v>
      </c>
      <c r="C24" s="46" t="s">
        <v>20</v>
      </c>
      <c r="D24" s="47" t="s">
        <v>67</v>
      </c>
      <c r="E24" s="18">
        <v>953216.46</v>
      </c>
      <c r="F24" s="18">
        <v>900000</v>
      </c>
      <c r="G24" s="18">
        <f>E24-F24</f>
        <v>53216.459999999963</v>
      </c>
      <c r="H24" s="44">
        <v>45573</v>
      </c>
      <c r="I24" s="38" t="s">
        <v>15</v>
      </c>
    </row>
    <row r="25" spans="1:11" ht="108" customHeight="1" x14ac:dyDescent="0.25">
      <c r="A25" s="52">
        <v>18</v>
      </c>
      <c r="B25" s="45" t="s">
        <v>58</v>
      </c>
      <c r="C25" s="39" t="s">
        <v>20</v>
      </c>
      <c r="D25" s="40" t="s">
        <v>65</v>
      </c>
      <c r="E25" s="25">
        <v>586706.80000000005</v>
      </c>
      <c r="F25" s="25">
        <v>586706.80000000005</v>
      </c>
      <c r="G25" s="25" t="s">
        <v>54</v>
      </c>
      <c r="H25" s="41">
        <v>45576</v>
      </c>
      <c r="I25" s="38" t="s">
        <v>15</v>
      </c>
    </row>
    <row r="26" spans="1:11" ht="108" customHeight="1" x14ac:dyDescent="0.25">
      <c r="A26" s="52">
        <v>19</v>
      </c>
      <c r="B26" s="45" t="s">
        <v>60</v>
      </c>
      <c r="C26" s="39" t="s">
        <v>20</v>
      </c>
      <c r="D26" s="40" t="s">
        <v>68</v>
      </c>
      <c r="E26" s="25">
        <v>379256.6</v>
      </c>
      <c r="F26" s="25">
        <v>379256.6</v>
      </c>
      <c r="G26" s="25" t="s">
        <v>54</v>
      </c>
      <c r="H26" s="41">
        <v>45579</v>
      </c>
      <c r="I26" s="38" t="s">
        <v>15</v>
      </c>
    </row>
    <row r="27" spans="1:11" ht="108" customHeight="1" x14ac:dyDescent="0.25">
      <c r="A27" s="52">
        <v>20</v>
      </c>
      <c r="B27" s="45" t="s">
        <v>59</v>
      </c>
      <c r="C27" s="39" t="s">
        <v>20</v>
      </c>
      <c r="D27" s="40" t="s">
        <v>66</v>
      </c>
      <c r="E27" s="25">
        <v>376679.62</v>
      </c>
      <c r="F27" s="25" t="s">
        <v>54</v>
      </c>
      <c r="G27" s="25" t="s">
        <v>54</v>
      </c>
      <c r="H27" s="41">
        <v>45576</v>
      </c>
      <c r="I27" s="30" t="s">
        <v>85</v>
      </c>
    </row>
    <row r="28" spans="1:11" ht="108" customHeight="1" x14ac:dyDescent="0.25">
      <c r="A28" s="52">
        <v>21</v>
      </c>
      <c r="B28" s="45" t="s">
        <v>76</v>
      </c>
      <c r="C28" s="39" t="s">
        <v>20</v>
      </c>
      <c r="D28" s="54" t="s">
        <v>77</v>
      </c>
      <c r="E28" s="25">
        <v>2467833.11</v>
      </c>
      <c r="F28" s="25">
        <v>1306856.08</v>
      </c>
      <c r="G28" s="25">
        <f>E28-F28</f>
        <v>1160977.0299999998</v>
      </c>
      <c r="H28" s="44">
        <v>45586</v>
      </c>
      <c r="I28" s="30" t="s">
        <v>16</v>
      </c>
    </row>
    <row r="29" spans="1:11" ht="74.25" customHeight="1" x14ac:dyDescent="0.25">
      <c r="A29" s="52">
        <v>22</v>
      </c>
      <c r="B29" s="45" t="s">
        <v>62</v>
      </c>
      <c r="C29" s="39" t="s">
        <v>72</v>
      </c>
      <c r="D29" s="40" t="s">
        <v>71</v>
      </c>
      <c r="E29" s="25">
        <v>7063105.7999999998</v>
      </c>
      <c r="F29" s="25">
        <v>7063104</v>
      </c>
      <c r="G29" s="25">
        <f>E29-F29</f>
        <v>1.7999999998137355</v>
      </c>
      <c r="H29" s="41">
        <v>45576</v>
      </c>
      <c r="I29" s="30" t="s">
        <v>55</v>
      </c>
    </row>
    <row r="30" spans="1:11" ht="72.75" customHeight="1" x14ac:dyDescent="0.25">
      <c r="A30" s="52">
        <v>23</v>
      </c>
      <c r="B30" s="45" t="s">
        <v>64</v>
      </c>
      <c r="C30" s="39" t="s">
        <v>72</v>
      </c>
      <c r="D30" s="40" t="s">
        <v>73</v>
      </c>
      <c r="E30" s="25">
        <v>2664689.21</v>
      </c>
      <c r="F30" s="25">
        <v>2664688</v>
      </c>
      <c r="G30" s="25">
        <f>E30-F30</f>
        <v>1.2099999999627471</v>
      </c>
      <c r="H30" s="41">
        <v>45579</v>
      </c>
      <c r="I30" s="30" t="s">
        <v>55</v>
      </c>
    </row>
    <row r="31" spans="1:11" ht="72" customHeight="1" x14ac:dyDescent="0.25">
      <c r="A31" s="52">
        <v>24</v>
      </c>
      <c r="B31" s="45" t="s">
        <v>63</v>
      </c>
      <c r="C31" s="39" t="s">
        <v>72</v>
      </c>
      <c r="D31" s="40" t="s">
        <v>74</v>
      </c>
      <c r="E31" s="25">
        <v>9789274.3399999999</v>
      </c>
      <c r="F31" s="25">
        <v>9789273</v>
      </c>
      <c r="G31" s="25">
        <f>E31-F31</f>
        <v>1.3399999998509884</v>
      </c>
      <c r="H31" s="41">
        <v>45576</v>
      </c>
      <c r="I31" s="30" t="s">
        <v>55</v>
      </c>
    </row>
    <row r="32" spans="1:11" ht="75" customHeight="1" x14ac:dyDescent="0.25">
      <c r="A32" s="55">
        <v>25</v>
      </c>
      <c r="B32" s="51" t="s">
        <v>92</v>
      </c>
      <c r="C32" s="39" t="s">
        <v>72</v>
      </c>
      <c r="D32" s="40" t="s">
        <v>93</v>
      </c>
      <c r="E32" s="25">
        <v>4273717.79</v>
      </c>
      <c r="F32" s="25">
        <v>4273715</v>
      </c>
      <c r="G32" s="25">
        <f>E32-F32</f>
        <v>2.7900000000372529</v>
      </c>
      <c r="H32" s="41">
        <v>45589</v>
      </c>
      <c r="I32" s="30" t="s">
        <v>55</v>
      </c>
    </row>
    <row r="33" spans="1:11" ht="27.75" customHeight="1" x14ac:dyDescent="0.25">
      <c r="A33" s="58" t="s">
        <v>9</v>
      </c>
      <c r="B33" s="59"/>
      <c r="C33" s="59"/>
      <c r="D33" s="60"/>
      <c r="E33" s="16">
        <f>SUM(E19:E32)</f>
        <v>34973625.890000001</v>
      </c>
      <c r="F33" s="16">
        <f>SUM(F19:F32)</f>
        <v>32354807.309999999</v>
      </c>
      <c r="G33" s="16">
        <f>SUM(G19:G32)</f>
        <v>2242138.9599999995</v>
      </c>
      <c r="H33" s="1"/>
      <c r="I33" s="2"/>
    </row>
    <row r="34" spans="1:11" ht="27.75" customHeight="1" x14ac:dyDescent="0.25">
      <c r="A34" s="61" t="s">
        <v>17</v>
      </c>
      <c r="B34" s="62"/>
      <c r="C34" s="62"/>
      <c r="D34" s="62"/>
      <c r="E34" s="62"/>
      <c r="F34" s="62"/>
      <c r="G34" s="62"/>
      <c r="H34" s="62"/>
      <c r="I34" s="63"/>
    </row>
    <row r="35" spans="1:11" ht="72" x14ac:dyDescent="0.25">
      <c r="A35" s="52">
        <v>26</v>
      </c>
      <c r="B35" s="45" t="s">
        <v>61</v>
      </c>
      <c r="C35" s="19" t="s">
        <v>70</v>
      </c>
      <c r="D35" s="6" t="s">
        <v>69</v>
      </c>
      <c r="E35" s="7">
        <v>57483</v>
      </c>
      <c r="F35" s="7">
        <v>56700</v>
      </c>
      <c r="G35" s="25">
        <f>E35-F35</f>
        <v>783</v>
      </c>
      <c r="H35" s="8">
        <v>45576</v>
      </c>
      <c r="I35" s="30" t="s">
        <v>55</v>
      </c>
    </row>
    <row r="36" spans="1:11" ht="27.75" customHeight="1" x14ac:dyDescent="0.25">
      <c r="A36" s="58" t="s">
        <v>10</v>
      </c>
      <c r="B36" s="59"/>
      <c r="C36" s="59"/>
      <c r="D36" s="60"/>
      <c r="E36" s="16">
        <f>SUM(E35:E35)</f>
        <v>57483</v>
      </c>
      <c r="F36" s="16">
        <f>SUM(F35:F35)</f>
        <v>56700</v>
      </c>
      <c r="G36" s="16">
        <f>SUM(G35:G35)</f>
        <v>783</v>
      </c>
      <c r="H36" s="8"/>
      <c r="I36" s="9"/>
    </row>
    <row r="37" spans="1:11" ht="29.25" customHeight="1" x14ac:dyDescent="0.25">
      <c r="A37" s="61" t="s">
        <v>27</v>
      </c>
      <c r="B37" s="62"/>
      <c r="C37" s="62"/>
      <c r="D37" s="62"/>
      <c r="E37" s="62"/>
      <c r="F37" s="62"/>
      <c r="G37" s="62"/>
      <c r="H37" s="62"/>
      <c r="I37" s="63"/>
    </row>
    <row r="38" spans="1:11" ht="100.5" customHeight="1" x14ac:dyDescent="0.25">
      <c r="A38" s="52">
        <v>27</v>
      </c>
      <c r="B38" s="43" t="s">
        <v>53</v>
      </c>
      <c r="C38" s="19" t="s">
        <v>51</v>
      </c>
      <c r="D38" s="6" t="s">
        <v>52</v>
      </c>
      <c r="E38" s="7">
        <v>365849.13</v>
      </c>
      <c r="F38" s="25">
        <v>365849.13</v>
      </c>
      <c r="G38" s="25" t="s">
        <v>54</v>
      </c>
      <c r="H38" s="44">
        <v>45595</v>
      </c>
      <c r="I38" s="38" t="s">
        <v>15</v>
      </c>
    </row>
    <row r="39" spans="1:11" ht="29.25" customHeight="1" x14ac:dyDescent="0.25">
      <c r="A39" s="64" t="s">
        <v>26</v>
      </c>
      <c r="B39" s="65"/>
      <c r="C39" s="65"/>
      <c r="D39" s="66"/>
      <c r="E39" s="16">
        <f>SUM(E38:E38)</f>
        <v>365849.13</v>
      </c>
      <c r="F39" s="16">
        <f>SUM(F38:F38)</f>
        <v>365849.13</v>
      </c>
      <c r="G39" s="16">
        <f>SUM(G38:G38)</f>
        <v>0</v>
      </c>
      <c r="H39" s="8"/>
      <c r="I39" s="9"/>
    </row>
    <row r="40" spans="1:11" ht="29.25" customHeight="1" x14ac:dyDescent="0.25">
      <c r="A40" s="61" t="s">
        <v>25</v>
      </c>
      <c r="B40" s="62"/>
      <c r="C40" s="62"/>
      <c r="D40" s="62"/>
      <c r="E40" s="62"/>
      <c r="F40" s="62"/>
      <c r="G40" s="62"/>
      <c r="H40" s="62"/>
      <c r="I40" s="63"/>
    </row>
    <row r="41" spans="1:11" ht="120.75" customHeight="1" x14ac:dyDescent="0.25">
      <c r="A41" s="52">
        <v>28</v>
      </c>
      <c r="B41" s="43" t="s">
        <v>79</v>
      </c>
      <c r="C41" s="46" t="s">
        <v>24</v>
      </c>
      <c r="D41" s="43" t="s">
        <v>78</v>
      </c>
      <c r="E41" s="18">
        <v>1650000</v>
      </c>
      <c r="F41" s="18">
        <v>1650000</v>
      </c>
      <c r="G41" s="25" t="s">
        <v>54</v>
      </c>
      <c r="H41" s="44">
        <v>45582</v>
      </c>
      <c r="I41" s="38" t="s">
        <v>15</v>
      </c>
    </row>
    <row r="42" spans="1:11" ht="26.25" customHeight="1" x14ac:dyDescent="0.25">
      <c r="A42" s="68" t="s">
        <v>19</v>
      </c>
      <c r="B42" s="69"/>
      <c r="C42" s="69"/>
      <c r="D42" s="69"/>
      <c r="E42" s="26">
        <f>SUM(E41:E41)</f>
        <v>1650000</v>
      </c>
      <c r="F42" s="26">
        <f>SUM(F41:F41)</f>
        <v>1650000</v>
      </c>
      <c r="G42" s="26">
        <f>SUM(G41:G41)</f>
        <v>0</v>
      </c>
      <c r="H42" s="27"/>
      <c r="I42" s="28"/>
    </row>
    <row r="43" spans="1:11" ht="30" customHeight="1" thickBot="1" x14ac:dyDescent="0.3">
      <c r="A43" s="3"/>
      <c r="B43" s="4"/>
      <c r="C43" s="4"/>
      <c r="D43" s="15" t="s">
        <v>8</v>
      </c>
      <c r="E43" s="17">
        <f>E10+E17+E33+E36+E39+E42</f>
        <v>38114569.850000001</v>
      </c>
      <c r="F43" s="17">
        <f t="shared" ref="F43:G43" si="2">F10+F17+F33+F36+F39+F42</f>
        <v>35039365.179999992</v>
      </c>
      <c r="G43" s="17">
        <f t="shared" si="2"/>
        <v>2698525.0499999993</v>
      </c>
      <c r="H43" s="4"/>
      <c r="I43" s="5"/>
      <c r="K43" s="10"/>
    </row>
    <row r="44" spans="1:11" x14ac:dyDescent="0.25">
      <c r="A44" s="70" t="s">
        <v>94</v>
      </c>
      <c r="B44" s="70"/>
      <c r="C44" s="70"/>
      <c r="D44" s="70"/>
      <c r="E44" s="70"/>
      <c r="F44" s="70"/>
      <c r="G44" s="70"/>
      <c r="H44" s="70"/>
      <c r="I44" s="70"/>
    </row>
    <row r="45" spans="1:11" x14ac:dyDescent="0.25">
      <c r="A45" s="67" t="s">
        <v>18</v>
      </c>
      <c r="B45" s="67"/>
      <c r="C45" s="67"/>
      <c r="D45" s="67"/>
      <c r="E45" s="67"/>
      <c r="F45" s="67"/>
      <c r="G45" s="67"/>
      <c r="H45" s="67"/>
      <c r="I45" s="67"/>
    </row>
    <row r="46" spans="1:11" x14ac:dyDescent="0.25">
      <c r="A46" s="56" t="s">
        <v>95</v>
      </c>
      <c r="B46" s="71"/>
      <c r="C46" s="71"/>
      <c r="D46" s="71"/>
      <c r="E46" s="56"/>
      <c r="F46" s="56"/>
      <c r="G46" s="56"/>
      <c r="H46" s="56"/>
      <c r="I46" s="56"/>
    </row>
    <row r="47" spans="1:11" x14ac:dyDescent="0.25">
      <c r="A47" s="56"/>
      <c r="B47" s="71"/>
      <c r="C47" s="71"/>
      <c r="D47" s="71"/>
      <c r="E47" s="56"/>
      <c r="F47" s="56"/>
      <c r="G47" s="56"/>
      <c r="H47" s="56"/>
      <c r="I47" s="56"/>
    </row>
    <row r="48" spans="1:11" x14ac:dyDescent="0.25">
      <c r="A48" s="56"/>
      <c r="B48" s="71"/>
      <c r="C48" s="71"/>
      <c r="D48" s="71"/>
      <c r="E48" s="56"/>
      <c r="F48" s="56"/>
      <c r="G48" s="56"/>
      <c r="H48" s="56"/>
      <c r="I48" s="56"/>
    </row>
    <row r="49" spans="1:11" x14ac:dyDescent="0.25">
      <c r="A49" s="29"/>
      <c r="B49" s="29"/>
      <c r="C49" s="29"/>
      <c r="D49" s="29"/>
      <c r="E49" s="29"/>
      <c r="F49" s="29"/>
      <c r="G49" s="29"/>
      <c r="H49" s="29"/>
      <c r="I49" s="29"/>
    </row>
    <row r="50" spans="1:11" x14ac:dyDescent="0.25">
      <c r="A50" s="31" t="s">
        <v>29</v>
      </c>
      <c r="B50" s="31"/>
      <c r="C50" s="31"/>
      <c r="D50" s="31"/>
      <c r="E50" s="32"/>
      <c r="F50" s="33"/>
      <c r="G50" s="32" t="s">
        <v>30</v>
      </c>
      <c r="H50" s="29"/>
      <c r="I50" s="29"/>
    </row>
    <row r="51" spans="1:11" ht="13.5" customHeight="1" x14ac:dyDescent="0.25">
      <c r="A51" s="34" t="s">
        <v>31</v>
      </c>
      <c r="B51" s="34"/>
      <c r="C51" s="35" t="s">
        <v>32</v>
      </c>
      <c r="D51" s="36"/>
      <c r="E51" s="33"/>
      <c r="F51" s="33"/>
      <c r="G51" s="33"/>
      <c r="H51" s="29"/>
      <c r="I51" s="29"/>
      <c r="K51" s="10">
        <f>SUM(E43-F43-G43)</f>
        <v>376679.62000000989</v>
      </c>
    </row>
    <row r="52" spans="1:11" x14ac:dyDescent="0.25">
      <c r="A52" s="21"/>
      <c r="B52" s="22"/>
      <c r="C52" s="22"/>
      <c r="D52" s="22"/>
      <c r="E52" s="21"/>
      <c r="F52" s="21"/>
      <c r="G52" s="21"/>
      <c r="H52" s="21"/>
      <c r="I52" s="20"/>
      <c r="K52" s="10"/>
    </row>
    <row r="53" spans="1:11" ht="15" customHeight="1" x14ac:dyDescent="0.25">
      <c r="H53" s="21"/>
      <c r="I53" s="20"/>
      <c r="K53" s="10"/>
    </row>
    <row r="54" spans="1:11" x14ac:dyDescent="0.25">
      <c r="H54" s="21"/>
      <c r="I54" s="20"/>
      <c r="K54" s="10"/>
    </row>
    <row r="55" spans="1:11" x14ac:dyDescent="0.25">
      <c r="A55" s="67"/>
      <c r="B55" s="67"/>
      <c r="C55" s="67"/>
      <c r="D55" s="67"/>
      <c r="E55" s="67"/>
      <c r="F55" s="67"/>
      <c r="G55" s="67"/>
      <c r="H55" s="67"/>
      <c r="I55" s="67"/>
      <c r="K55" s="10"/>
    </row>
    <row r="56" spans="1:11" ht="15" customHeight="1" x14ac:dyDescent="0.25">
      <c r="K56" s="10"/>
    </row>
    <row r="57" spans="1:11" x14ac:dyDescent="0.25">
      <c r="K57" s="10"/>
    </row>
    <row r="58" spans="1:11" x14ac:dyDescent="0.25">
      <c r="D58" s="24"/>
      <c r="K58" s="10"/>
    </row>
  </sheetData>
  <mergeCells count="16">
    <mergeCell ref="A55:I55"/>
    <mergeCell ref="A34:I34"/>
    <mergeCell ref="A36:D36"/>
    <mergeCell ref="A44:I44"/>
    <mergeCell ref="A45:I45"/>
    <mergeCell ref="A37:I37"/>
    <mergeCell ref="A39:D39"/>
    <mergeCell ref="A40:I40"/>
    <mergeCell ref="A42:D42"/>
    <mergeCell ref="A1:I1"/>
    <mergeCell ref="A33:D33"/>
    <mergeCell ref="A18:I18"/>
    <mergeCell ref="A3:I3"/>
    <mergeCell ref="A10:D10"/>
    <mergeCell ref="A11:I11"/>
    <mergeCell ref="A17:D17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2024-11-01T06:45:33Z</dcterms:modified>
</cp:coreProperties>
</file>