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Лист1!$A$1:$I$41</definedName>
  </definedNames>
  <calcPr calcId="152511"/>
</workbook>
</file>

<file path=xl/calcChain.xml><?xml version="1.0" encoding="utf-8"?>
<calcChain xmlns="http://schemas.openxmlformats.org/spreadsheetml/2006/main">
  <c r="G28" i="1" l="1"/>
  <c r="G20" i="1"/>
  <c r="F31" i="1" l="1"/>
  <c r="G31" i="1"/>
  <c r="E31" i="1"/>
  <c r="G27" i="1"/>
  <c r="G26" i="1"/>
  <c r="G18" i="1"/>
  <c r="G17" i="1"/>
  <c r="G9" i="1"/>
  <c r="F6" i="1"/>
  <c r="G6" i="1"/>
  <c r="E6" i="1"/>
  <c r="F34" i="1" l="1"/>
  <c r="G34" i="1"/>
  <c r="E34" i="1"/>
  <c r="F11" i="1"/>
  <c r="G11" i="1"/>
  <c r="E11" i="1"/>
  <c r="G14" i="1"/>
  <c r="G16" i="1" l="1"/>
  <c r="G21" i="1" l="1"/>
  <c r="G22" i="1" s="1"/>
  <c r="F22" i="1"/>
  <c r="E22" i="1"/>
  <c r="F35" i="1" l="1"/>
  <c r="E35" i="1"/>
  <c r="G35" i="1" l="1"/>
  <c r="K41" i="1" l="1"/>
</calcChain>
</file>

<file path=xl/sharedStrings.xml><?xml version="1.0" encoding="utf-8"?>
<sst xmlns="http://schemas.openxmlformats.org/spreadsheetml/2006/main" count="129" uniqueCount="89">
  <si>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</si>
  <si>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</si>
  <si>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</si>
  <si>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</si>
  <si>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</si>
  <si>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</si>
  <si>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</si>
  <si>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</si>
  <si>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</si>
  <si>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</si>
  <si>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ВСЕГО по Управлению образования администрации: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</si>
  <si>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</si>
  <si>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</si>
  <si>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</si>
  <si>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</si>
  <si>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    2-94-37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</si>
  <si>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</si>
  <si>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</si>
  <si>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 xml:space="preserve"> (единственная заявка)</t>
  </si>
  <si>
    <t>(торги состоялись)</t>
  </si>
  <si>
    <t>Начальник Управления экономики</t>
  </si>
  <si>
    <t>А.И. Жмайло</t>
  </si>
  <si>
    <t xml:space="preserve">Дюг И.П. </t>
  </si>
  <si>
    <t>Главный распорядитель бюджетных средств, орган, осуществляющий функции и полномочия учредителя – Управление образования администрации Озерского городского округа</t>
  </si>
  <si>
    <t>______</t>
  </si>
  <si>
    <t>МУНИЦИПАЛЬНОЕ КАЗЕННОЕ УЧРЕЖДЕНИЕ "УПРАВЛЕНИЕ КАПИТАЛЬНОГО СТРОИТЕЛЬСТВА ОЗЕРСКОГО ГОРОДСКОГО ОКРУГА"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</si>
  <si>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февраль 2023 г. </t>
  </si>
  <si>
    <t>№ 2-13/            Цветочная продукция</t>
  </si>
  <si>
    <t>(только одна заявка на участие в закупке соответствует требованиям, установленным в извещении)</t>
  </si>
  <si>
    <t>Выполнение работ по содержанию объектов улично-дорожной сети пос. Метлино</t>
  </si>
  <si>
    <t>Выполнение работ по содержанию объектов улично-дорожной сети поселка № 2</t>
  </si>
  <si>
    <t>Выполнение работ по содержанию объектов улично-дорожной сети пос. Новогорный, пос. Бижеляк, д. Селезни, автомобильной дороги пос. Новогорный – пос. Бижеляк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</si>
  <si>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</si>
  <si>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</si>
  <si>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Главный распорядитель бюджетных средств, орган, осуществляющий функции и полномочия учредителя – Управление социальной защиты населения</t>
  </si>
  <si>
    <t>ВСЕГО по Управлению социальной защиты населения:</t>
  </si>
  <si>
    <t>Цветочная продукция (букеты, цветочные корзины, цветочные композиции из живых цветов)</t>
  </si>
  <si>
    <t>№ 3-13/                         Базы данных</t>
  </si>
  <si>
    <t>Продление неисключительных прав использования баз данных ЭС "Госфинансы" и ЭС "Госзаказ"</t>
  </si>
  <si>
    <t xml:space="preserve">Управление имущественных отношений администрации Озерского городского округа </t>
  </si>
  <si>
    <t>Выполнение работ по техническому обслуживанию и аварийному обеспечению газопроводов (Челябинская область, Озерский городской округ, д. Новая Теча)</t>
  </si>
  <si>
    <t>№ 1-09/                   ТО газопровода п.Новая Теча</t>
  </si>
  <si>
    <t>№ 2-09/                 ТО газопровода п.Новогорный</t>
  </si>
  <si>
    <t>Выполнение работ по техническому обслуживанию и аварийному обеспечению газопроводов (Челябинская область, Озерский городской округ, п. Новогорный)</t>
  </si>
  <si>
    <t>№ 3-09/            Услуги охраны</t>
  </si>
  <si>
    <t>Оказание услуг по физической (невооруженной) охране административного нежилого здания, расположенного по адресу: Россия, Челябинская область, город Озерск, улица Блюхера, 2а</t>
  </si>
  <si>
    <t xml:space="preserve">№ 5-06/          Содержание УДС п. Новогорный         </t>
  </si>
  <si>
    <t>№ 6-06/         Содержание УДС п.Татыш</t>
  </si>
  <si>
    <t xml:space="preserve">№ 7-06/        Содержание УДС п.Метлино  </t>
  </si>
  <si>
    <t>№ 8-06/          Пассажироперевозки М №  4</t>
  </si>
  <si>
    <t>№ 9-06/          Пассажироперевозки М №  1</t>
  </si>
  <si>
    <t>№ 10-06/                ПОДД</t>
  </si>
  <si>
    <t>№ 11-06/          Содержание детской площадки п.Новогорный</t>
  </si>
  <si>
    <t>№ 1-84/         Разработка ПСД</t>
  </si>
  <si>
    <t>Выполнение работ, связанных с осуществлением регулярных перевозок пассажиров и багажа по муниципальному маршруту № 4 "КПП № 2- КПП № 4" на территории Озерского городского округа по регулируемому тарифу</t>
  </si>
  <si>
    <t>Выполнение работ, связанных с осуществлением регулярных перевозок пассажиров и багажа по муниципальному маршруту № 1 "ДК "Маяк"- бульвар Гайдара, 18" на территории Озерского городского округа по регулируемому тарифу</t>
  </si>
  <si>
    <t>Выполнение работ по внесению изменений в утвержденный проект организации дорожного движения в границах г. Озерска и поселка № 2</t>
  </si>
  <si>
    <t>Разработка проектно-сметной документации "Капитальный ремонт театра кукол МБУ ТК "Золотой петушок"</t>
  </si>
  <si>
    <t>Выполнение работ по содержанию детской игровой площадки в  пос. Новогорный</t>
  </si>
  <si>
    <t>Оказание услуг по организации, приготовлению и предоставлению питания обучающимся МБОУ ООШ №34</t>
  </si>
  <si>
    <t>№ 1-45/         Организация питания</t>
  </si>
  <si>
    <t>МУНИЦИПАЛЬНОЕ БЮДЖЕТНОЕ ОБЩЕОБРАЗОВАТЕЛЬНОЕ УЧРЕЖДЕНИЕ "ОСНОВНАЯ ОБЩЕОБРАЗОВАТЕЛЬНАЯ ШКОЛА № 34 ДЛЯ ОБУЧАЮЩИХСЯ С ОГРАНИЧЕННЫМИ ВОЗМОЖНОСТЯМИ ЗДОРОВЬЯ"</t>
  </si>
  <si>
    <t>(ни один из участников не снизил НМЦК)</t>
  </si>
  <si>
    <t>№ 1-48/         Организация питания</t>
  </si>
  <si>
    <t>МУНИЦИПАЛЬНОЕ БЮДЖЕТНОЕ ОБЩЕОБРАЗОВАТЕЛЬНОЕ УЧРЕЖДЕНИЕ "СПЕЦИАЛЬНАЯ (КОРРЕКЦИОННАЯ) ОБЩЕОБРАЗОВАТЕЛЬНАЯ ШКОЛА-ИНТЕРНАТ № 37 VIII ВИДА"</t>
  </si>
  <si>
    <t>Оказание услуг по организации, приготовлению и предоставлению питания обучающимся Школа-интернат № 37 VIII вида</t>
  </si>
  <si>
    <t>№ 1-02/         КонсультантПлюс</t>
  </si>
  <si>
    <t>№ 2-02/         Поставка ГСМ</t>
  </si>
  <si>
    <t>УПРАВЛЕНИЕ ОБРАЗОВАНИЯ АДМИНИСТРАЦИИ ОЗЕРСКОГО ГОРОДСКОГО ОКРУГА ЧЕЛЯБИНСКОЙ ОБЛАСТИ</t>
  </si>
  <si>
    <t>Оказание услуг по адаптации и сопровождению справочной правовой Системы КонсультантПлюс на основе специального лицензионного программного обеспечения, обеспечивающего совместимость услуг с установленными у Управления образования администрации Озерского городского округа Челябинской области экземплярами Систем КонсультантПлюс</t>
  </si>
  <si>
    <t>Бензин автомобильный АИ-95 экологического класса К5</t>
  </si>
  <si>
    <t>№ 1-34/           Ремонт</t>
  </si>
  <si>
    <t>МУНИЦИПАЛЬНОЕ БЮДЖЕТНОЕ ДОШКОЛЬНОЕ ОБРАЗОВАТЕЛЬНОЕ УЧРЕЖДЕНИЕ "ДЕТСКИЙ САД КОМБИНИРОВАННОГО ВИДА "РОДНИЧОК"</t>
  </si>
  <si>
    <t>Капитальный ремонт входных групп и отмостки</t>
  </si>
  <si>
    <t>№ 1-57/           Аренда</t>
  </si>
  <si>
    <t>№ 1-41/           Организация питания</t>
  </si>
  <si>
    <t>Муниципальное бюджетное учреждение дополнительного образования «Дворец творчества детей и молодежи»</t>
  </si>
  <si>
    <t>Аренда здания (нежилого помещения) для размещения Новогорненского филиала МБУ ДО "ДТДиМ" "Дружба"</t>
  </si>
  <si>
    <t>Оказание услуг по организации, приготовлению и предоставлению питания обучающимся Муниципального бюджетного общеобразовательного учреждения  «Специальная (коррекционная) школа  №29 VI  вида»</t>
  </si>
  <si>
    <t>Муниципальное бюджетное общеобразовательное учреждение  «Специальная (коррекционная) школа  № 29 VI вида»</t>
  </si>
  <si>
    <t>МУНИЦИПАЛЬНОЕ БЮДЖЕТНОЕ УЧРЕЖДЕНИЕ СОЦИАЛЬНОГО ОБСЛУЖИВАНИЯ "ЦЕНТР ПОМОЩИ ДЕТЯМ - СИРОТАМ И ДЕТЯМ, ОСТАВШИМСЯ БЕЗ ПОПЕЧЕНИЯ РОДИТЕЛЕЙ" ОЗЕРСКОГО ГОРОДСКОГО ОКРУГА</t>
  </si>
  <si>
    <t>Оказание услуг по физической охране</t>
  </si>
  <si>
    <t>№ 1-60/                 Услуги охраны</t>
  </si>
  <si>
    <t>№ 12-06/          ПОДД ОГО</t>
  </si>
  <si>
    <t>Выполнение работ по внесению изменений в утвержденный проект организации дорожного движения на загородных автомобильных дорогах Озерского городского округа</t>
  </si>
  <si>
    <t>(не подано ни одной заявки)</t>
  </si>
  <si>
    <t xml:space="preserve">т.к. не привели к заключению контрактов  следующие процедуры:  </t>
  </si>
  <si>
    <t>1)  № 3-09/  Услуги охраны.</t>
  </si>
  <si>
    <t>Сумма заключенных контрактов меньше суммы начальных максимальных цен контрактов на 743 923,70 без учета экономии (8 124 066,79),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</si>
</sst>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110" zoomScaleNormal="110" workbookViewId="0">
      <selection activeCell="B28" sqref="B28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2" spans="1:11" ht="74.2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4" t="s">
        <v>6</v>
      </c>
      <c r="H2" s="15" t="s">
        <v>7</v>
      </c>
      <c r="I2" s="16" t="s">
        <v>17</v>
      </c>
    </row>
    <row r="3" spans="1:11" ht="21.75" customHeight="1" x14ac:dyDescent="0.25">
      <c r="A3" s="45" t="s">
        <v>11</v>
      </c>
      <c r="B3" s="46"/>
      <c r="C3" s="46"/>
      <c r="D3" s="46"/>
      <c r="E3" s="46"/>
      <c r="F3" s="46"/>
      <c r="G3" s="46"/>
      <c r="H3" s="46"/>
      <c r="I3" s="47"/>
    </row>
    <row r="4" spans="1:11" ht="63.75" x14ac:dyDescent="0.25">
      <c r="A4" s="3">
        <v>1</v>
      </c>
      <c r="B4" s="28" t="s">
        <v>27</v>
      </c>
      <c r="C4" s="28" t="s">
        <v>12</v>
      </c>
      <c r="D4" s="7" t="s">
        <v>36</v>
      </c>
      <c r="E4" s="22">
        <v>277600</v>
      </c>
      <c r="F4" s="22">
        <v>277600</v>
      </c>
      <c r="G4" s="7" t="s">
        <v>24</v>
      </c>
      <c r="H4" s="9">
        <v>44963</v>
      </c>
      <c r="I4" s="10" t="s">
        <v>18</v>
      </c>
    </row>
    <row r="5" spans="1:11" ht="63.75" x14ac:dyDescent="0.25">
      <c r="A5" s="3">
        <v>2</v>
      </c>
      <c r="B5" s="28" t="s">
        <v>37</v>
      </c>
      <c r="C5" s="28" t="s">
        <v>12</v>
      </c>
      <c r="D5" s="7" t="s">
        <v>38</v>
      </c>
      <c r="E5" s="22">
        <v>204351.09</v>
      </c>
      <c r="F5" s="22">
        <v>204351.09</v>
      </c>
      <c r="G5" s="7" t="s">
        <v>24</v>
      </c>
      <c r="H5" s="9">
        <v>44977</v>
      </c>
      <c r="I5" s="10" t="s">
        <v>18</v>
      </c>
    </row>
    <row r="6" spans="1:11" ht="21.75" customHeight="1" x14ac:dyDescent="0.25">
      <c r="A6" s="48" t="s">
        <v>13</v>
      </c>
      <c r="B6" s="49"/>
      <c r="C6" s="49"/>
      <c r="D6" s="50"/>
      <c r="E6" s="20">
        <f>SUM(E4:E5)</f>
        <v>481951.08999999997</v>
      </c>
      <c r="F6" s="20">
        <f t="shared" ref="F6:G6" si="0">SUM(F4:F5)</f>
        <v>481951.08999999997</v>
      </c>
      <c r="G6" s="20">
        <f t="shared" si="0"/>
        <v>0</v>
      </c>
      <c r="H6" s="1"/>
      <c r="I6" s="2"/>
      <c r="K6" s="11"/>
    </row>
    <row r="7" spans="1:11" ht="21.75" customHeight="1" x14ac:dyDescent="0.25">
      <c r="A7" s="45" t="s">
        <v>32</v>
      </c>
      <c r="B7" s="46"/>
      <c r="C7" s="46"/>
      <c r="D7" s="46"/>
      <c r="E7" s="46"/>
      <c r="F7" s="46"/>
      <c r="G7" s="46"/>
      <c r="H7" s="46"/>
      <c r="I7" s="47"/>
      <c r="K7" s="11"/>
    </row>
    <row r="8" spans="1:11" ht="76.5" x14ac:dyDescent="0.25">
      <c r="A8" s="3">
        <v>3</v>
      </c>
      <c r="B8" s="28" t="s">
        <v>41</v>
      </c>
      <c r="C8" s="28" t="s">
        <v>39</v>
      </c>
      <c r="D8" s="7" t="s">
        <v>40</v>
      </c>
      <c r="E8" s="22">
        <v>352339.20000000001</v>
      </c>
      <c r="F8" s="22">
        <v>352339.20000000001</v>
      </c>
      <c r="G8" s="7" t="s">
        <v>24</v>
      </c>
      <c r="H8" s="9">
        <v>44967</v>
      </c>
      <c r="I8" s="10" t="s">
        <v>18</v>
      </c>
      <c r="K8" s="11"/>
    </row>
    <row r="9" spans="1:11" ht="76.5" x14ac:dyDescent="0.25">
      <c r="A9" s="3">
        <v>4</v>
      </c>
      <c r="B9" s="28" t="s">
        <v>42</v>
      </c>
      <c r="C9" s="28" t="s">
        <v>39</v>
      </c>
      <c r="D9" s="7" t="s">
        <v>43</v>
      </c>
      <c r="E9" s="22">
        <v>405758.1</v>
      </c>
      <c r="F9" s="22">
        <v>195942.42</v>
      </c>
      <c r="G9" s="8">
        <f>E9-F9</f>
        <v>209815.67999999996</v>
      </c>
      <c r="H9" s="9">
        <v>44967</v>
      </c>
      <c r="I9" s="10" t="s">
        <v>19</v>
      </c>
      <c r="K9" s="11"/>
    </row>
    <row r="10" spans="1:11" ht="76.5" x14ac:dyDescent="0.25">
      <c r="A10" s="3">
        <v>5</v>
      </c>
      <c r="B10" s="28" t="s">
        <v>44</v>
      </c>
      <c r="C10" s="28" t="s">
        <v>39</v>
      </c>
      <c r="D10" s="7" t="s">
        <v>45</v>
      </c>
      <c r="E10" s="22">
        <v>743923.7</v>
      </c>
      <c r="F10" s="7" t="s">
        <v>24</v>
      </c>
      <c r="G10" s="7" t="s">
        <v>24</v>
      </c>
      <c r="H10" s="9">
        <v>44973</v>
      </c>
      <c r="I10" s="10" t="s">
        <v>85</v>
      </c>
      <c r="K10" s="11"/>
    </row>
    <row r="11" spans="1:11" ht="21.75" customHeight="1" x14ac:dyDescent="0.25">
      <c r="A11" s="48" t="s">
        <v>33</v>
      </c>
      <c r="B11" s="49"/>
      <c r="C11" s="49"/>
      <c r="D11" s="50"/>
      <c r="E11" s="20">
        <f>SUM(E8:E10)</f>
        <v>1502021</v>
      </c>
      <c r="F11" s="20">
        <f t="shared" ref="F11:G11" si="1">SUM(F8:F10)</f>
        <v>548281.62</v>
      </c>
      <c r="G11" s="20">
        <f t="shared" si="1"/>
        <v>209815.67999999996</v>
      </c>
      <c r="H11" s="1"/>
      <c r="I11" s="2"/>
      <c r="K11" s="11"/>
    </row>
    <row r="12" spans="1:11" ht="36.75" customHeight="1" x14ac:dyDescent="0.25">
      <c r="A12" s="45" t="s">
        <v>16</v>
      </c>
      <c r="B12" s="46"/>
      <c r="C12" s="46"/>
      <c r="D12" s="46"/>
      <c r="E12" s="46"/>
      <c r="F12" s="46"/>
      <c r="G12" s="46"/>
      <c r="H12" s="46"/>
      <c r="I12" s="47"/>
    </row>
    <row r="13" spans="1:11" ht="116.25" customHeight="1" x14ac:dyDescent="0.25">
      <c r="A13" s="18">
        <v>6</v>
      </c>
      <c r="B13" s="19" t="s">
        <v>46</v>
      </c>
      <c r="C13" s="7" t="s">
        <v>14</v>
      </c>
      <c r="D13" s="12" t="s">
        <v>31</v>
      </c>
      <c r="E13" s="8">
        <v>1422721.29</v>
      </c>
      <c r="F13" s="8">
        <v>1422721.29</v>
      </c>
      <c r="G13" s="7" t="s">
        <v>24</v>
      </c>
      <c r="H13" s="9">
        <v>44959</v>
      </c>
      <c r="I13" s="10" t="s">
        <v>28</v>
      </c>
    </row>
    <row r="14" spans="1:11" ht="116.25" customHeight="1" x14ac:dyDescent="0.25">
      <c r="A14" s="24">
        <v>7</v>
      </c>
      <c r="B14" s="19" t="s">
        <v>47</v>
      </c>
      <c r="C14" s="7" t="s">
        <v>14</v>
      </c>
      <c r="D14" s="12" t="s">
        <v>30</v>
      </c>
      <c r="E14" s="8">
        <v>1320854.94</v>
      </c>
      <c r="F14" s="8">
        <v>1314250.67</v>
      </c>
      <c r="G14" s="8">
        <f>E14-F14</f>
        <v>6604.2700000000186</v>
      </c>
      <c r="H14" s="9">
        <v>44959</v>
      </c>
      <c r="I14" s="10" t="s">
        <v>28</v>
      </c>
    </row>
    <row r="15" spans="1:11" ht="116.25" customHeight="1" x14ac:dyDescent="0.25">
      <c r="A15" s="24">
        <v>8</v>
      </c>
      <c r="B15" s="19" t="s">
        <v>48</v>
      </c>
      <c r="C15" s="7" t="s">
        <v>14</v>
      </c>
      <c r="D15" s="12" t="s">
        <v>29</v>
      </c>
      <c r="E15" s="8">
        <v>961049.75</v>
      </c>
      <c r="F15" s="8">
        <v>961049.75</v>
      </c>
      <c r="G15" s="7" t="s">
        <v>24</v>
      </c>
      <c r="H15" s="9">
        <v>44959</v>
      </c>
      <c r="I15" s="10" t="s">
        <v>28</v>
      </c>
    </row>
    <row r="16" spans="1:11" ht="116.25" customHeight="1" x14ac:dyDescent="0.25">
      <c r="A16" s="24">
        <v>9</v>
      </c>
      <c r="B16" s="19" t="s">
        <v>49</v>
      </c>
      <c r="C16" s="7" t="s">
        <v>14</v>
      </c>
      <c r="D16" s="12" t="s">
        <v>54</v>
      </c>
      <c r="E16" s="8">
        <v>294051.93</v>
      </c>
      <c r="F16" s="8">
        <v>95566.83</v>
      </c>
      <c r="G16" s="8">
        <f>E16-F16</f>
        <v>198485.09999999998</v>
      </c>
      <c r="H16" s="9">
        <v>44966</v>
      </c>
      <c r="I16" s="10" t="s">
        <v>19</v>
      </c>
    </row>
    <row r="17" spans="1:9" ht="116.25" customHeight="1" x14ac:dyDescent="0.25">
      <c r="A17" s="24">
        <v>10</v>
      </c>
      <c r="B17" s="19" t="s">
        <v>50</v>
      </c>
      <c r="C17" s="7" t="s">
        <v>14</v>
      </c>
      <c r="D17" s="12" t="s">
        <v>55</v>
      </c>
      <c r="E17" s="8">
        <v>227763.22</v>
      </c>
      <c r="F17" s="37">
        <v>149184.64000000001</v>
      </c>
      <c r="G17" s="8">
        <f>E17-F17</f>
        <v>78578.579999999987</v>
      </c>
      <c r="H17" s="9">
        <v>44966</v>
      </c>
      <c r="I17" s="10" t="s">
        <v>19</v>
      </c>
    </row>
    <row r="18" spans="1:9" ht="116.25" customHeight="1" x14ac:dyDescent="0.25">
      <c r="A18" s="24">
        <v>11</v>
      </c>
      <c r="B18" s="19" t="s">
        <v>51</v>
      </c>
      <c r="C18" s="7" t="s">
        <v>14</v>
      </c>
      <c r="D18" s="12" t="s">
        <v>56</v>
      </c>
      <c r="E18" s="8">
        <v>865208</v>
      </c>
      <c r="F18" s="8">
        <v>439822.6</v>
      </c>
      <c r="G18" s="8">
        <f>E18-F18</f>
        <v>425385.4</v>
      </c>
      <c r="H18" s="9">
        <v>44966</v>
      </c>
      <c r="I18" s="10" t="s">
        <v>19</v>
      </c>
    </row>
    <row r="19" spans="1:9" ht="116.25" customHeight="1" x14ac:dyDescent="0.25">
      <c r="A19" s="24">
        <v>12</v>
      </c>
      <c r="B19" s="40" t="s">
        <v>52</v>
      </c>
      <c r="C19" s="7" t="s">
        <v>14</v>
      </c>
      <c r="D19" s="39" t="s">
        <v>58</v>
      </c>
      <c r="E19" s="8">
        <v>183659.47</v>
      </c>
      <c r="F19" s="8">
        <v>183659.47</v>
      </c>
      <c r="G19" s="7" t="s">
        <v>24</v>
      </c>
      <c r="H19" s="9">
        <v>44985</v>
      </c>
      <c r="I19" s="53" t="s">
        <v>18</v>
      </c>
    </row>
    <row r="20" spans="1:9" ht="116.25" customHeight="1" x14ac:dyDescent="0.25">
      <c r="A20" s="24">
        <v>13</v>
      </c>
      <c r="B20" s="40" t="s">
        <v>83</v>
      </c>
      <c r="C20" s="7" t="s">
        <v>14</v>
      </c>
      <c r="D20" s="28" t="s">
        <v>84</v>
      </c>
      <c r="E20" s="8">
        <v>384216</v>
      </c>
      <c r="F20" s="8">
        <v>240135</v>
      </c>
      <c r="G20" s="8">
        <f>E20-F20</f>
        <v>144081</v>
      </c>
      <c r="H20" s="9">
        <v>44985</v>
      </c>
      <c r="I20" s="10" t="s">
        <v>19</v>
      </c>
    </row>
    <row r="21" spans="1:9" ht="116.25" customHeight="1" x14ac:dyDescent="0.25">
      <c r="A21" s="24">
        <v>14</v>
      </c>
      <c r="B21" s="19" t="s">
        <v>53</v>
      </c>
      <c r="C21" s="7" t="s">
        <v>25</v>
      </c>
      <c r="D21" s="12" t="s">
        <v>57</v>
      </c>
      <c r="E21" s="8">
        <v>8681554</v>
      </c>
      <c r="F21" s="8">
        <v>2752737.84</v>
      </c>
      <c r="G21" s="8">
        <f>E21-F21</f>
        <v>5928816.1600000001</v>
      </c>
      <c r="H21" s="9">
        <v>44965</v>
      </c>
      <c r="I21" s="10" t="s">
        <v>19</v>
      </c>
    </row>
    <row r="22" spans="1:9" ht="27.75" customHeight="1" x14ac:dyDescent="0.25">
      <c r="A22" s="42" t="s">
        <v>9</v>
      </c>
      <c r="B22" s="43"/>
      <c r="C22" s="43"/>
      <c r="D22" s="44"/>
      <c r="E22" s="20">
        <f>SUM(E13:E21)</f>
        <v>14341078.6</v>
      </c>
      <c r="F22" s="20">
        <f t="shared" ref="F22:G22" si="2">SUM(F13:F21)</f>
        <v>7559128.0899999999</v>
      </c>
      <c r="G22" s="20">
        <f t="shared" si="2"/>
        <v>6781950.5099999998</v>
      </c>
      <c r="H22" s="1"/>
      <c r="I22" s="2"/>
    </row>
    <row r="23" spans="1:9" ht="27.75" customHeight="1" x14ac:dyDescent="0.25">
      <c r="A23" s="45" t="s">
        <v>23</v>
      </c>
      <c r="B23" s="46"/>
      <c r="C23" s="46"/>
      <c r="D23" s="46"/>
      <c r="E23" s="46"/>
      <c r="F23" s="46"/>
      <c r="G23" s="46"/>
      <c r="H23" s="46"/>
      <c r="I23" s="47"/>
    </row>
    <row r="24" spans="1:9" ht="125.25" customHeight="1" x14ac:dyDescent="0.25">
      <c r="A24" s="3">
        <v>15</v>
      </c>
      <c r="B24" s="19" t="s">
        <v>63</v>
      </c>
      <c r="C24" s="23" t="s">
        <v>64</v>
      </c>
      <c r="D24" s="7" t="s">
        <v>65</v>
      </c>
      <c r="E24" s="8">
        <v>526240</v>
      </c>
      <c r="F24" s="8">
        <v>526240</v>
      </c>
      <c r="G24" s="7" t="s">
        <v>24</v>
      </c>
      <c r="H24" s="9">
        <v>44966</v>
      </c>
      <c r="I24" s="10" t="s">
        <v>62</v>
      </c>
    </row>
    <row r="25" spans="1:9" ht="150" customHeight="1" x14ac:dyDescent="0.25">
      <c r="A25" s="3">
        <v>16</v>
      </c>
      <c r="B25" s="19" t="s">
        <v>60</v>
      </c>
      <c r="C25" s="23" t="s">
        <v>61</v>
      </c>
      <c r="D25" s="7" t="s">
        <v>59</v>
      </c>
      <c r="E25" s="8">
        <v>1021350</v>
      </c>
      <c r="F25" s="8">
        <v>1021350</v>
      </c>
      <c r="G25" s="7" t="s">
        <v>24</v>
      </c>
      <c r="H25" s="9">
        <v>44967</v>
      </c>
      <c r="I25" s="10" t="s">
        <v>62</v>
      </c>
    </row>
    <row r="26" spans="1:9" ht="169.5" customHeight="1" x14ac:dyDescent="0.25">
      <c r="A26" s="3">
        <v>17</v>
      </c>
      <c r="B26" s="19" t="s">
        <v>66</v>
      </c>
      <c r="C26" s="23" t="s">
        <v>68</v>
      </c>
      <c r="D26" s="7" t="s">
        <v>69</v>
      </c>
      <c r="E26" s="8">
        <v>274017</v>
      </c>
      <c r="F26" s="8">
        <v>255000</v>
      </c>
      <c r="G26" s="8">
        <f>E26-F26</f>
        <v>19017</v>
      </c>
      <c r="H26" s="9">
        <v>44971</v>
      </c>
      <c r="I26" s="10" t="s">
        <v>19</v>
      </c>
    </row>
    <row r="27" spans="1:9" ht="96" x14ac:dyDescent="0.25">
      <c r="A27" s="3">
        <v>18</v>
      </c>
      <c r="B27" s="19" t="s">
        <v>67</v>
      </c>
      <c r="C27" s="23" t="s">
        <v>68</v>
      </c>
      <c r="D27" s="7" t="s">
        <v>70</v>
      </c>
      <c r="E27" s="8">
        <v>129375</v>
      </c>
      <c r="F27" s="8">
        <v>127434.36</v>
      </c>
      <c r="G27" s="8">
        <f>E27-F27</f>
        <v>1940.6399999999994</v>
      </c>
      <c r="H27" s="9">
        <v>44971</v>
      </c>
      <c r="I27" s="10" t="s">
        <v>19</v>
      </c>
    </row>
    <row r="28" spans="1:9" ht="114" customHeight="1" x14ac:dyDescent="0.25">
      <c r="A28" s="3">
        <v>19</v>
      </c>
      <c r="B28" s="40" t="s">
        <v>71</v>
      </c>
      <c r="C28" s="23" t="s">
        <v>72</v>
      </c>
      <c r="D28" s="7" t="s">
        <v>73</v>
      </c>
      <c r="E28" s="8">
        <v>4274395.71</v>
      </c>
      <c r="F28" s="8">
        <v>3163052.75</v>
      </c>
      <c r="G28" s="8">
        <f>E28-F28</f>
        <v>1111342.96</v>
      </c>
      <c r="H28" s="9">
        <v>44984</v>
      </c>
      <c r="I28" s="10" t="s">
        <v>19</v>
      </c>
    </row>
    <row r="29" spans="1:9" ht="102" x14ac:dyDescent="0.25">
      <c r="A29" s="3">
        <v>20</v>
      </c>
      <c r="B29" s="40" t="s">
        <v>74</v>
      </c>
      <c r="C29" s="7" t="s">
        <v>76</v>
      </c>
      <c r="D29" s="7" t="s">
        <v>77</v>
      </c>
      <c r="E29" s="8">
        <v>2412907</v>
      </c>
      <c r="F29" s="8">
        <v>2412907</v>
      </c>
      <c r="G29" s="7" t="s">
        <v>24</v>
      </c>
      <c r="H29" s="9">
        <v>44985</v>
      </c>
      <c r="I29" s="10" t="s">
        <v>18</v>
      </c>
    </row>
    <row r="30" spans="1:9" ht="102" x14ac:dyDescent="0.25">
      <c r="A30" s="3">
        <v>21</v>
      </c>
      <c r="B30" s="40" t="s">
        <v>75</v>
      </c>
      <c r="C30" s="7" t="s">
        <v>79</v>
      </c>
      <c r="D30" s="7" t="s">
        <v>78</v>
      </c>
      <c r="E30" s="8">
        <v>3024525</v>
      </c>
      <c r="F30" s="8">
        <v>3024525</v>
      </c>
      <c r="G30" s="7" t="s">
        <v>24</v>
      </c>
      <c r="H30" s="9">
        <v>44985</v>
      </c>
      <c r="I30" s="10" t="s">
        <v>18</v>
      </c>
    </row>
    <row r="31" spans="1:9" ht="29.25" customHeight="1" x14ac:dyDescent="0.25">
      <c r="A31" s="42" t="s">
        <v>10</v>
      </c>
      <c r="B31" s="43"/>
      <c r="C31" s="43"/>
      <c r="D31" s="44"/>
      <c r="E31" s="20">
        <f>SUM(E24:E30)</f>
        <v>11662809.710000001</v>
      </c>
      <c r="F31" s="20">
        <f t="shared" ref="F31:G31" si="3">SUM(F24:F30)</f>
        <v>10530509.109999999</v>
      </c>
      <c r="G31" s="20">
        <f t="shared" si="3"/>
        <v>1132300.5999999999</v>
      </c>
      <c r="H31" s="9"/>
      <c r="I31" s="10"/>
    </row>
    <row r="32" spans="1:9" ht="29.25" customHeight="1" x14ac:dyDescent="0.25">
      <c r="A32" s="45" t="s">
        <v>34</v>
      </c>
      <c r="B32" s="46"/>
      <c r="C32" s="46"/>
      <c r="D32" s="46"/>
      <c r="E32" s="46"/>
      <c r="F32" s="46"/>
      <c r="G32" s="46"/>
      <c r="H32" s="46"/>
      <c r="I32" s="47"/>
    </row>
    <row r="33" spans="1:11" ht="180" x14ac:dyDescent="0.25">
      <c r="A33" s="3">
        <v>22</v>
      </c>
      <c r="B33" s="40" t="s">
        <v>82</v>
      </c>
      <c r="C33" s="23" t="s">
        <v>80</v>
      </c>
      <c r="D33" s="7" t="s">
        <v>81</v>
      </c>
      <c r="E33" s="8">
        <v>2427552.96</v>
      </c>
      <c r="F33" s="8">
        <v>2427552.96</v>
      </c>
      <c r="G33" s="7" t="s">
        <v>24</v>
      </c>
      <c r="H33" s="9">
        <v>44974</v>
      </c>
      <c r="I33" s="10" t="s">
        <v>18</v>
      </c>
    </row>
    <row r="34" spans="1:11" ht="29.25" customHeight="1" x14ac:dyDescent="0.25">
      <c r="A34" s="48" t="s">
        <v>35</v>
      </c>
      <c r="B34" s="49"/>
      <c r="C34" s="49"/>
      <c r="D34" s="50"/>
      <c r="E34" s="20">
        <f>SUM(E33)</f>
        <v>2427552.96</v>
      </c>
      <c r="F34" s="20">
        <f t="shared" ref="F34:G34" si="4">SUM(F33)</f>
        <v>2427552.96</v>
      </c>
      <c r="G34" s="20">
        <f t="shared" si="4"/>
        <v>0</v>
      </c>
      <c r="H34" s="9"/>
      <c r="I34" s="10"/>
    </row>
    <row r="35" spans="1:11" ht="30" customHeight="1" thickBot="1" x14ac:dyDescent="0.3">
      <c r="A35" s="4"/>
      <c r="B35" s="5"/>
      <c r="C35" s="5"/>
      <c r="D35" s="17" t="s">
        <v>8</v>
      </c>
      <c r="E35" s="21">
        <f>E6+E11+E22+E31+E34</f>
        <v>30415413.359999999</v>
      </c>
      <c r="F35" s="21">
        <f t="shared" ref="F35:G35" si="5">F6+F11+F22+F31+F34</f>
        <v>21547422.870000001</v>
      </c>
      <c r="G35" s="21">
        <f t="shared" si="5"/>
        <v>8124066.7899999991</v>
      </c>
      <c r="H35" s="5"/>
      <c r="I35" s="6"/>
      <c r="K35" s="11"/>
    </row>
    <row r="36" spans="1:11" x14ac:dyDescent="0.25">
      <c r="A36" s="54" t="s">
        <v>88</v>
      </c>
      <c r="B36" s="54"/>
      <c r="C36" s="54"/>
      <c r="D36" s="54"/>
      <c r="E36" s="54"/>
      <c r="F36" s="54"/>
      <c r="G36" s="54"/>
      <c r="H36" s="54"/>
      <c r="I36" s="54"/>
    </row>
    <row r="37" spans="1:11" x14ac:dyDescent="0.25">
      <c r="A37" s="51" t="s">
        <v>86</v>
      </c>
      <c r="B37" s="51"/>
      <c r="C37" s="51"/>
      <c r="D37" s="51"/>
      <c r="E37" s="51"/>
      <c r="F37" s="51"/>
      <c r="G37" s="51"/>
      <c r="H37" s="51"/>
      <c r="I37" s="51"/>
    </row>
    <row r="38" spans="1:11" x14ac:dyDescent="0.25">
      <c r="A38" s="51" t="s">
        <v>87</v>
      </c>
      <c r="B38" s="52"/>
      <c r="C38" s="52"/>
      <c r="D38" s="52"/>
      <c r="E38" s="38"/>
      <c r="F38" s="38"/>
      <c r="G38" s="38"/>
      <c r="H38" s="38"/>
      <c r="I38" s="38"/>
    </row>
    <row r="39" spans="1:11" x14ac:dyDescent="0.25">
      <c r="A39" s="30"/>
      <c r="B39" s="30"/>
      <c r="C39" s="30"/>
      <c r="D39" s="30"/>
      <c r="E39" s="30"/>
      <c r="F39" s="30"/>
      <c r="G39" s="30"/>
      <c r="H39" s="30"/>
      <c r="I39" s="30"/>
    </row>
    <row r="40" spans="1:11" x14ac:dyDescent="0.25">
      <c r="A40" s="31" t="s">
        <v>20</v>
      </c>
      <c r="B40" s="31"/>
      <c r="C40" s="31"/>
      <c r="D40" s="31"/>
      <c r="E40" s="32"/>
      <c r="F40" s="33"/>
      <c r="G40" s="32" t="s">
        <v>21</v>
      </c>
      <c r="H40" s="30"/>
      <c r="I40" s="30"/>
    </row>
    <row r="41" spans="1:11" ht="13.5" customHeight="1" x14ac:dyDescent="0.25">
      <c r="A41" s="34" t="s">
        <v>22</v>
      </c>
      <c r="B41" s="34"/>
      <c r="C41" s="35" t="s">
        <v>15</v>
      </c>
      <c r="D41" s="36"/>
      <c r="E41" s="33"/>
      <c r="F41" s="33"/>
      <c r="G41" s="33"/>
      <c r="H41" s="30"/>
      <c r="I41" s="30"/>
      <c r="K41" s="11">
        <f>SUM(E35-F35-G35)</f>
        <v>743923.69999999925</v>
      </c>
    </row>
    <row r="42" spans="1:11" x14ac:dyDescent="0.25">
      <c r="A42" s="26"/>
      <c r="B42" s="27"/>
      <c r="C42" s="27"/>
      <c r="D42" s="27"/>
      <c r="E42" s="26"/>
      <c r="F42" s="26"/>
      <c r="G42" s="26"/>
      <c r="H42" s="26"/>
      <c r="I42" s="25"/>
      <c r="K42" s="11"/>
    </row>
    <row r="43" spans="1:11" ht="15" customHeight="1" x14ac:dyDescent="0.25">
      <c r="H43" s="26"/>
      <c r="I43" s="25"/>
      <c r="K43" s="11"/>
    </row>
    <row r="44" spans="1:11" x14ac:dyDescent="0.25">
      <c r="H44" s="26"/>
      <c r="I44" s="25"/>
      <c r="K44" s="11"/>
    </row>
    <row r="45" spans="1:11" x14ac:dyDescent="0.25">
      <c r="A45" s="51"/>
      <c r="B45" s="51"/>
      <c r="C45" s="51"/>
      <c r="D45" s="51"/>
      <c r="E45" s="51"/>
      <c r="F45" s="51"/>
      <c r="G45" s="51"/>
      <c r="H45" s="51"/>
      <c r="I45" s="51"/>
      <c r="K45" s="11"/>
    </row>
    <row r="46" spans="1:11" ht="15" customHeight="1" x14ac:dyDescent="0.25">
      <c r="K46" s="11"/>
    </row>
    <row r="47" spans="1:11" x14ac:dyDescent="0.25">
      <c r="K47" s="11"/>
    </row>
    <row r="48" spans="1:11" x14ac:dyDescent="0.25">
      <c r="D48" s="29"/>
      <c r="K48" s="11"/>
    </row>
  </sheetData>
  <mergeCells count="15">
    <mergeCell ref="A45:I45"/>
    <mergeCell ref="A23:I23"/>
    <mergeCell ref="A31:D31"/>
    <mergeCell ref="A36:I36"/>
    <mergeCell ref="A37:I37"/>
    <mergeCell ref="A38:D38"/>
    <mergeCell ref="A32:I32"/>
    <mergeCell ref="A34:D34"/>
    <mergeCell ref="A1:I1"/>
    <mergeCell ref="A22:D22"/>
    <mergeCell ref="A12:I12"/>
    <mergeCell ref="A3:I3"/>
    <mergeCell ref="A6:D6"/>
    <mergeCell ref="A7:I7"/>
    <mergeCell ref="A11:D11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2023-02-28T12:45:21Z</dcterms:modified>
</cp:coreProperties>
</file>