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Лист1!$A$1:$I$42</definedName>
  </definedNames>
  <calcPr calcId="152511"/>
</workbook>
</file>

<file path=xl/calcChain.xml><?xml version="1.0" encoding="utf-8"?>
<calcChain xmlns="http://schemas.openxmlformats.org/spreadsheetml/2006/main">
  <c r="G34" i="1" l="1"/>
  <c r="G24" i="1" l="1"/>
  <c r="G16" i="1" l="1"/>
  <c r="G30" i="1" l="1"/>
  <c r="G27" i="1"/>
  <c r="G23" i="1"/>
  <c r="G22" i="1"/>
  <c r="G21" i="1"/>
  <c r="G20" i="1"/>
  <c r="G19" i="1"/>
  <c r="F17" i="1"/>
  <c r="G17" i="1"/>
  <c r="E17" i="1"/>
  <c r="G11" i="1" l="1"/>
  <c r="G8" i="1"/>
  <c r="G5" i="1"/>
  <c r="F35" i="1" l="1"/>
  <c r="G35" i="1"/>
  <c r="E35" i="1"/>
  <c r="F32" i="1" l="1"/>
  <c r="E32" i="1"/>
  <c r="F13" i="1"/>
  <c r="E13" i="1"/>
  <c r="G13" i="1"/>
  <c r="G32" i="1" l="1"/>
  <c r="F9" i="1"/>
  <c r="E9" i="1"/>
  <c r="G9" i="1" l="1"/>
  <c r="F6" i="1"/>
  <c r="E6" i="1"/>
  <c r="G6" i="1" l="1"/>
  <c r="F25" i="1" l="1"/>
  <c r="F36" i="1" s="1"/>
  <c r="E25" i="1"/>
  <c r="E36" i="1" s="1"/>
  <c r="G25" i="1" l="1"/>
  <c r="G36" i="1" s="1"/>
  <c r="K42" i="1" l="1"/>
</calcChain>
</file>

<file path=xl/sharedStrings.xml><?xml version="1.0" encoding="utf-8"?>
<sst xmlns="http://schemas.openxmlformats.org/spreadsheetml/2006/main" count="116" uniqueCount="85">
  <si>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</si>
  <si>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</si>
  <si>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</si>
  <si>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</si>
  <si>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</si>
  <si>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</si>
  <si>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</si>
  <si>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</si>
  <si>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</si>
  <si>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</si>
  <si>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</si>
  <si>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</si>
  <si>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</si>
  <si>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</si>
  <si>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</si>
  <si>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</si>
  <si>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</si>
  <si>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</si>
  <si>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</si>
  <si>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</si>
  <si>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</si>
  <si>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</si>
  <si>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Управление капитального строительства и благоустройства администрации Озерского городского округа Челябинской области</t>
  </si>
  <si>
    <t>ВСЕГО по Управлению социальной защиты населения:</t>
  </si>
  <si>
    <t xml:space="preserve">    2-94-37</t>
  </si>
  <si>
    <t>УПРАВЛЕНИЕ СОЦИАЛЬНОЙ ЗАЩИТЫ НАСЕЛЕНИЯ АДМИНИСТРАЦИИ ОЗЕРСКОГО ГОРОДСКОГО ОКРУГА ЧЕЛЯБИНСКОЙ ОБЛАСТИ</t>
  </si>
  <si>
    <t>Главный распорядитель бюджетных средств, орган, осуществляющий функции и полномочия учредителя – Управление социальной защиты населения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</si>
  <si>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</si>
  <si>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Главный распорядитель бюджетных средств –  Собрание депутатов Озерского городского округа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</si>
  <si>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октябрь 2022 г. </t>
  </si>
  <si>
    <t>Примечание</t>
  </si>
  <si>
    <t>Выполнение работ по установке крышек люков колодцев магистральных коммунальных сетей в п. Метлино Озерского городского округа Челябинской области</t>
  </si>
  <si>
    <t xml:space="preserve"> (единственная заявка)</t>
  </si>
  <si>
    <t xml:space="preserve">№ 84-09/       Установка крышек люков </t>
  </si>
  <si>
    <t>Выполнение кадастровых работ по оформлению технических планов на недвижимое имущество на территории г. Озерска Челябинской области</t>
  </si>
  <si>
    <t>№ 85-09/     Кадастровые работы</t>
  </si>
  <si>
    <t>(торги состоялись)</t>
  </si>
  <si>
    <t>Поставка типографской продукции</t>
  </si>
  <si>
    <t>№ 44-13/    Поставка типографской продукции</t>
  </si>
  <si>
    <t>Выполнение работ по техническому обслуживанию зданий общежитий  по адресам: г.Озерск ул.Уральская, д.3, ул.Уральская, д.4, ул.Уральская, д.7, ул.Менделеева, д.10, п.Татыш ул. Трудящихся, д.39а</t>
  </si>
  <si>
    <t xml:space="preserve">  № 12-85/               ТО зданий общежитий</t>
  </si>
  <si>
    <t xml:space="preserve">  № 13-85/      Санитарное содержание общежитий </t>
  </si>
  <si>
    <t>№ 5-04/      Диспансеризация</t>
  </si>
  <si>
    <t>Оказание услуг по прохождению диспансеризации муниципальных служащих Управления социальной защиты населения администрации Озерского городского округа Челябинской области.</t>
  </si>
  <si>
    <t>(торги состоялись, оба участника заявили начальную цену)</t>
  </si>
  <si>
    <t>№ 2-76 /         Ремонт помещений</t>
  </si>
  <si>
    <t>Выполнение работ, связанных с осуществлением регулярных перевозок пассажиров и багажа по муниципальному маршруту № 272 «г. Озерск – ст. Бижеляк» на территории Озерского городского округа по регулируемому тарифу</t>
  </si>
  <si>
    <t>№ 62-06/           Пассажироперевозки М № 272</t>
  </si>
  <si>
    <t>Выполнение работ, связанных с осуществлением регулярных перевозок пассажиров и багажа по муниципальному маршруту № 271 «г. Озерск – пос. Метлино» на территории Озерского городского округа по регулируемому тарифу</t>
  </si>
  <si>
    <t>№ 63-06/     Пассажироперевозки М № 271</t>
  </si>
  <si>
    <t>№ 65-06/           Пассажироперевозки М № 2</t>
  </si>
  <si>
    <t>Выполнение работ, связанных с осуществлением регулярных перевозок пассажиров и багажа по муниципальному маршруту № 2 "площадь Курчатова - поселок № 2"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</si>
  <si>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55 «ДК «Маяк» – КПП № 2» на территории Озерского городского округа по регулируемому тарифу</t>
  </si>
  <si>
    <t>№ 66-06/         Пассажироперевозки М № 55</t>
  </si>
  <si>
    <t>№ 67-06/          Пассажироперевозки М № 12</t>
  </si>
  <si>
    <t>Выполнение работ, связанных с осуществлением регулярных перевозок пассажиров и багажа по муниципальному маршруту № 12 "ДК им. Пушкина - магазин "Электроника" на территории Озерского городского округа по регулируемому тарифу</t>
  </si>
  <si>
    <t>№ 68-06/           Пассажироперевозки М № 1</t>
  </si>
  <si>
    <t>МУНИЦИПАЛЬНОЕ БЮДЖЕТНОЕ ДОШКОЛЬНОЕ ОБРАЗОВАТЕЛЬНОЕ УЧРЕЖДЕНИЕ "ДЕТСКИЙ САД №1 "</t>
  </si>
  <si>
    <t>Поставка мяса сельскохозяйственной птицы охлажденного для детского питания</t>
  </si>
  <si>
    <t>№ 1-18/          Поставка мяса птицы</t>
  </si>
  <si>
    <t>Поставка говядины замороженной для детского питания</t>
  </si>
  <si>
    <t>№ 2-18/          Поставка мяса</t>
  </si>
  <si>
    <t>Поставка рыбы трескообразной мороженой</t>
  </si>
  <si>
    <t xml:space="preserve">№ 3-18/      Поставка рыбы    </t>
  </si>
  <si>
    <t>Масло сливочное</t>
  </si>
  <si>
    <t>№ 8-22/                Масло сливочное</t>
  </si>
  <si>
    <t>МБДОУ  "ДЕТСКИЙ САД КОМБИНИРОВАННОГО ВИДА №26"</t>
  </si>
  <si>
    <t>Рыба мороженая</t>
  </si>
  <si>
    <t>№ 9-22/              Рыба мороженая</t>
  </si>
  <si>
    <t>(не поступило ни одной заявки)</t>
  </si>
  <si>
    <t>№ 1-81/        Поставка бумаги</t>
  </si>
  <si>
    <t xml:space="preserve">т.к. не были заключены контракты по следующим процедурам:  </t>
  </si>
  <si>
    <t>Начальник Управления экономики</t>
  </si>
  <si>
    <t>А.И. Жмайло</t>
  </si>
  <si>
    <t xml:space="preserve">Дюг И.П. </t>
  </si>
  <si>
    <t>1)  № 9-22/ Рыба мороженая.</t>
  </si>
  <si>
    <t>СОБРАНИЕ ДЕПУТАТОВ ОЗЕРСКОГО ГОРОДСКОГО ОКРУГА</t>
  </si>
  <si>
    <t>Бумага для офисной техники белая</t>
  </si>
  <si>
    <t xml:space="preserve"> 26.10.2022</t>
  </si>
  <si>
    <t>Выполнение работ, связанных с осуществлением регулярных перевозок пассажиров и багажа по муниципальному маршруту № 1 "ДК "Маяк" - бульвар Гайдара, 18" на территории Озерского городского округа по регулируемому тарифу</t>
  </si>
  <si>
    <t>Выполнение работ по ремонту столовой и моечной в группах №1 и №2, МБСУ СО "Озерский центр содействия семейному воспитанию" по адресу: Челябинская область, г. Озерск, ул.Блюхера, д.6.</t>
  </si>
  <si>
    <t>МУНИЦИПАЛЬНОЕ БЮДЖЕТНОЕ СТАЦИОНАРНОЕ УЧРЕЖДЕНИЕ СОЦИАЛЬНОГО ОБСЛУЖИВАНИЯ ОЗЕРСКОГО ГОРОДСКОГО ОКРУГА "ОЗЕРСКИЙ ЦЕНТР СОДЕЙСТВИЯ СЕМЕЙНОМУ ВОСПИТАНИЮ"</t>
  </si>
  <si>
    <t>Выполнение работ по санитарному содержанию зданий общежитий и придомовой территории по адресам: г.Озерск, ул. Уральская, д. 3, ул. Уральская, д.4, ул. Уральская, д.7, ул. Менделеева, д.10; п. Татыш, ул. Трудящихся, д.39а</t>
  </si>
  <si>
    <t>ВСЕГО по Собрани депутатов Озерского городского округа:</t>
  </si>
  <si>
    <t>Сумма заключенных контрактов меньше суммы начальных максимальных цен контрактов на 132 102,25 без учета экономии (3 622 475,44),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</si>
</sst>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14" fontId="12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1" zoomScale="110" zoomScaleNormal="110" workbookViewId="0">
      <selection activeCell="C47" sqref="C47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2" t="s">
        <v>29</v>
      </c>
      <c r="B1" s="42"/>
      <c r="C1" s="42"/>
      <c r="D1" s="42"/>
      <c r="E1" s="42"/>
      <c r="F1" s="42"/>
      <c r="G1" s="42"/>
      <c r="H1" s="42"/>
      <c r="I1" s="42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30</v>
      </c>
    </row>
    <row r="3" spans="1:11" ht="21.75" customHeight="1" x14ac:dyDescent="0.25">
      <c r="A3" s="46" t="s">
        <v>13</v>
      </c>
      <c r="B3" s="47"/>
      <c r="C3" s="47"/>
      <c r="D3" s="47"/>
      <c r="E3" s="47"/>
      <c r="F3" s="47"/>
      <c r="G3" s="47"/>
      <c r="H3" s="47"/>
      <c r="I3" s="48"/>
    </row>
    <row r="4" spans="1:11" ht="105" customHeight="1" x14ac:dyDescent="0.25">
      <c r="A4" s="3">
        <v>1</v>
      </c>
      <c r="B4" s="22" t="s">
        <v>33</v>
      </c>
      <c r="C4" s="22" t="s">
        <v>15</v>
      </c>
      <c r="D4" s="23" t="s">
        <v>31</v>
      </c>
      <c r="E4" s="23">
        <v>63251.99</v>
      </c>
      <c r="F4" s="23">
        <v>63251.99</v>
      </c>
      <c r="G4" s="7" t="s">
        <v>9</v>
      </c>
      <c r="H4" s="31">
        <v>44838</v>
      </c>
      <c r="I4" s="10" t="s">
        <v>32</v>
      </c>
    </row>
    <row r="5" spans="1:11" ht="105" customHeight="1" x14ac:dyDescent="0.25">
      <c r="A5" s="3">
        <v>2</v>
      </c>
      <c r="B5" s="22" t="s">
        <v>35</v>
      </c>
      <c r="C5" s="22" t="s">
        <v>15</v>
      </c>
      <c r="D5" s="23" t="s">
        <v>34</v>
      </c>
      <c r="E5" s="23">
        <v>98000</v>
      </c>
      <c r="F5" s="8">
        <v>23030</v>
      </c>
      <c r="G5" s="8">
        <f>E5-F5</f>
        <v>74970</v>
      </c>
      <c r="H5" s="31">
        <v>44841</v>
      </c>
      <c r="I5" s="10" t="s">
        <v>36</v>
      </c>
    </row>
    <row r="6" spans="1:11" ht="21.75" customHeight="1" x14ac:dyDescent="0.25">
      <c r="A6" s="49" t="s">
        <v>14</v>
      </c>
      <c r="B6" s="50"/>
      <c r="C6" s="50"/>
      <c r="D6" s="51"/>
      <c r="E6" s="20">
        <f>SUM(E4:E5)</f>
        <v>161251.99</v>
      </c>
      <c r="F6" s="20">
        <f>SUM(F4:F5)</f>
        <v>86281.989999999991</v>
      </c>
      <c r="G6" s="20">
        <f>SUM(G4:G5)</f>
        <v>74970</v>
      </c>
      <c r="H6" s="1"/>
      <c r="I6" s="10"/>
    </row>
    <row r="7" spans="1:11" ht="21.75" customHeight="1" x14ac:dyDescent="0.25">
      <c r="A7" s="46" t="s">
        <v>16</v>
      </c>
      <c r="B7" s="47"/>
      <c r="C7" s="47"/>
      <c r="D7" s="47"/>
      <c r="E7" s="47"/>
      <c r="F7" s="47"/>
      <c r="G7" s="47"/>
      <c r="H7" s="47"/>
      <c r="I7" s="48"/>
    </row>
    <row r="8" spans="1:11" ht="68.25" customHeight="1" x14ac:dyDescent="0.25">
      <c r="A8" s="3">
        <v>3</v>
      </c>
      <c r="B8" s="7" t="s">
        <v>38</v>
      </c>
      <c r="C8" s="7" t="s">
        <v>17</v>
      </c>
      <c r="D8" s="7" t="s">
        <v>37</v>
      </c>
      <c r="E8" s="23">
        <v>107925.6</v>
      </c>
      <c r="F8" s="8">
        <v>76162.22</v>
      </c>
      <c r="G8" s="8">
        <f>E8-F8</f>
        <v>31763.380000000005</v>
      </c>
      <c r="H8" s="9">
        <v>44840</v>
      </c>
      <c r="I8" s="10" t="s">
        <v>36</v>
      </c>
    </row>
    <row r="9" spans="1:11" ht="21.75" customHeight="1" x14ac:dyDescent="0.25">
      <c r="A9" s="52" t="s">
        <v>18</v>
      </c>
      <c r="B9" s="53"/>
      <c r="C9" s="53"/>
      <c r="D9" s="54"/>
      <c r="E9" s="20">
        <f>SUM(E8:E8)</f>
        <v>107925.6</v>
      </c>
      <c r="F9" s="20">
        <f>SUM(F8:F8)</f>
        <v>76162.22</v>
      </c>
      <c r="G9" s="20">
        <f>SUM(G8:G8)</f>
        <v>31763.380000000005</v>
      </c>
      <c r="H9" s="1"/>
      <c r="I9" s="2"/>
      <c r="K9" s="11"/>
    </row>
    <row r="10" spans="1:11" ht="30" customHeight="1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8"/>
    </row>
    <row r="11" spans="1:11" ht="91.5" customHeight="1" x14ac:dyDescent="0.25">
      <c r="A11" s="24">
        <v>4</v>
      </c>
      <c r="B11" s="22" t="s">
        <v>40</v>
      </c>
      <c r="C11" s="7" t="s">
        <v>19</v>
      </c>
      <c r="D11" s="7" t="s">
        <v>39</v>
      </c>
      <c r="E11" s="8">
        <v>200000</v>
      </c>
      <c r="F11" s="8">
        <v>199000</v>
      </c>
      <c r="G11" s="8">
        <f>E11-F11</f>
        <v>1000</v>
      </c>
      <c r="H11" s="28">
        <v>44845</v>
      </c>
      <c r="I11" s="10" t="s">
        <v>36</v>
      </c>
    </row>
    <row r="12" spans="1:11" ht="94.5" customHeight="1" x14ac:dyDescent="0.25">
      <c r="A12" s="38">
        <v>5</v>
      </c>
      <c r="B12" s="22" t="s">
        <v>41</v>
      </c>
      <c r="C12" s="7" t="s">
        <v>19</v>
      </c>
      <c r="D12" s="7" t="s">
        <v>82</v>
      </c>
      <c r="E12" s="8">
        <v>360000</v>
      </c>
      <c r="F12" s="8">
        <v>360000</v>
      </c>
      <c r="G12" s="7" t="s">
        <v>9</v>
      </c>
      <c r="H12" s="28">
        <v>44858</v>
      </c>
      <c r="I12" s="10" t="s">
        <v>32</v>
      </c>
    </row>
    <row r="13" spans="1:11" ht="25.5" customHeight="1" x14ac:dyDescent="0.25">
      <c r="A13" s="55" t="s">
        <v>21</v>
      </c>
      <c r="B13" s="55"/>
      <c r="C13" s="55"/>
      <c r="D13" s="55"/>
      <c r="E13" s="25">
        <f>SUM(E11:E12)</f>
        <v>560000</v>
      </c>
      <c r="F13" s="25">
        <f>SUM(F11:F12)</f>
        <v>559000</v>
      </c>
      <c r="G13" s="25">
        <f>SUM(G11:G12)</f>
        <v>1000</v>
      </c>
      <c r="H13" s="26"/>
      <c r="I13" s="27"/>
    </row>
    <row r="14" spans="1:11" ht="25.5" customHeight="1" x14ac:dyDescent="0.25">
      <c r="A14" s="46" t="s">
        <v>26</v>
      </c>
      <c r="B14" s="47"/>
      <c r="C14" s="47"/>
      <c r="D14" s="47"/>
      <c r="E14" s="47"/>
      <c r="F14" s="47"/>
      <c r="G14" s="47"/>
      <c r="H14" s="47"/>
      <c r="I14" s="48"/>
    </row>
    <row r="15" spans="1:11" ht="126" customHeight="1" x14ac:dyDescent="0.25">
      <c r="A15" s="3">
        <v>6</v>
      </c>
      <c r="B15" s="22" t="s">
        <v>42</v>
      </c>
      <c r="C15" s="30" t="s">
        <v>25</v>
      </c>
      <c r="D15" s="22" t="s">
        <v>43</v>
      </c>
      <c r="E15" s="23">
        <v>257800</v>
      </c>
      <c r="F15" s="8">
        <v>257800</v>
      </c>
      <c r="G15" s="7" t="s">
        <v>9</v>
      </c>
      <c r="H15" s="28">
        <v>44840</v>
      </c>
      <c r="I15" s="10" t="s">
        <v>44</v>
      </c>
    </row>
    <row r="16" spans="1:11" ht="180" customHeight="1" x14ac:dyDescent="0.25">
      <c r="A16" s="38">
        <v>7</v>
      </c>
      <c r="B16" s="22" t="s">
        <v>45</v>
      </c>
      <c r="C16" s="7" t="s">
        <v>81</v>
      </c>
      <c r="D16" s="22" t="s">
        <v>80</v>
      </c>
      <c r="E16" s="23">
        <v>874524</v>
      </c>
      <c r="F16" s="8">
        <v>650000</v>
      </c>
      <c r="G16" s="8">
        <f>E16-F16</f>
        <v>224524</v>
      </c>
      <c r="H16" s="28">
        <v>44855</v>
      </c>
      <c r="I16" s="10" t="s">
        <v>36</v>
      </c>
    </row>
    <row r="17" spans="1:9" ht="25.5" customHeight="1" x14ac:dyDescent="0.25">
      <c r="A17" s="49" t="s">
        <v>23</v>
      </c>
      <c r="B17" s="50"/>
      <c r="C17" s="50"/>
      <c r="D17" s="51"/>
      <c r="E17" s="20">
        <f>SUM(E15:E16)</f>
        <v>1132324</v>
      </c>
      <c r="F17" s="20">
        <f t="shared" ref="F17:G17" si="0">SUM(F15:F16)</f>
        <v>907800</v>
      </c>
      <c r="G17" s="20">
        <f t="shared" si="0"/>
        <v>224524</v>
      </c>
      <c r="H17" s="1"/>
      <c r="I17" s="2"/>
    </row>
    <row r="18" spans="1:9" ht="36.75" customHeight="1" x14ac:dyDescent="0.25">
      <c r="A18" s="46" t="s">
        <v>27</v>
      </c>
      <c r="B18" s="47"/>
      <c r="C18" s="47"/>
      <c r="D18" s="47"/>
      <c r="E18" s="47"/>
      <c r="F18" s="47"/>
      <c r="G18" s="47"/>
      <c r="H18" s="47"/>
      <c r="I18" s="48"/>
    </row>
    <row r="19" spans="1:9" ht="116.25" customHeight="1" x14ac:dyDescent="0.25">
      <c r="A19" s="18">
        <v>8</v>
      </c>
      <c r="B19" s="19" t="s">
        <v>47</v>
      </c>
      <c r="C19" s="7" t="s">
        <v>22</v>
      </c>
      <c r="D19" s="12" t="s">
        <v>46</v>
      </c>
      <c r="E19" s="23">
        <v>845085.22</v>
      </c>
      <c r="F19" s="23">
        <v>633813.72</v>
      </c>
      <c r="G19" s="8">
        <f t="shared" ref="G19:G24" si="1">E19-F19</f>
        <v>211271.5</v>
      </c>
      <c r="H19" s="9">
        <v>44848</v>
      </c>
      <c r="I19" s="10" t="s">
        <v>36</v>
      </c>
    </row>
    <row r="20" spans="1:9" ht="116.25" customHeight="1" x14ac:dyDescent="0.25">
      <c r="A20" s="18">
        <v>9</v>
      </c>
      <c r="B20" s="19" t="s">
        <v>49</v>
      </c>
      <c r="C20" s="7" t="s">
        <v>22</v>
      </c>
      <c r="D20" s="12" t="s">
        <v>48</v>
      </c>
      <c r="E20" s="8">
        <v>651631.9</v>
      </c>
      <c r="F20" s="8">
        <v>648373.74</v>
      </c>
      <c r="G20" s="8">
        <f t="shared" si="1"/>
        <v>3258.1600000000326</v>
      </c>
      <c r="H20" s="9">
        <v>44851</v>
      </c>
      <c r="I20" s="10" t="s">
        <v>36</v>
      </c>
    </row>
    <row r="21" spans="1:9" ht="116.25" customHeight="1" x14ac:dyDescent="0.25">
      <c r="A21" s="32">
        <v>10</v>
      </c>
      <c r="B21" s="33" t="s">
        <v>50</v>
      </c>
      <c r="C21" s="7" t="s">
        <v>22</v>
      </c>
      <c r="D21" s="12" t="s">
        <v>51</v>
      </c>
      <c r="E21" s="8">
        <v>3252857.15</v>
      </c>
      <c r="F21" s="8">
        <v>747194.41</v>
      </c>
      <c r="G21" s="8">
        <f t="shared" si="1"/>
        <v>2505662.7399999998</v>
      </c>
      <c r="H21" s="9">
        <v>44853</v>
      </c>
      <c r="I21" s="10" t="s">
        <v>36</v>
      </c>
    </row>
    <row r="22" spans="1:9" ht="116.25" customHeight="1" x14ac:dyDescent="0.25">
      <c r="A22" s="18">
        <v>11</v>
      </c>
      <c r="B22" s="19" t="s">
        <v>53</v>
      </c>
      <c r="C22" s="7" t="s">
        <v>22</v>
      </c>
      <c r="D22" s="12" t="s">
        <v>52</v>
      </c>
      <c r="E22" s="8">
        <v>1309349.81</v>
      </c>
      <c r="F22" s="8">
        <v>1158774.56</v>
      </c>
      <c r="G22" s="8">
        <f t="shared" si="1"/>
        <v>150575.25</v>
      </c>
      <c r="H22" s="9">
        <v>44851</v>
      </c>
      <c r="I22" s="10" t="s">
        <v>36</v>
      </c>
    </row>
    <row r="23" spans="1:9" ht="116.25" customHeight="1" x14ac:dyDescent="0.25">
      <c r="A23" s="18">
        <v>12</v>
      </c>
      <c r="B23" s="19" t="s">
        <v>54</v>
      </c>
      <c r="C23" s="7" t="s">
        <v>22</v>
      </c>
      <c r="D23" s="12" t="s">
        <v>55</v>
      </c>
      <c r="E23" s="8">
        <v>184399.39</v>
      </c>
      <c r="F23" s="8">
        <v>66383.66</v>
      </c>
      <c r="G23" s="8">
        <f t="shared" si="1"/>
        <v>118015.73000000001</v>
      </c>
      <c r="H23" s="9">
        <v>44853</v>
      </c>
      <c r="I23" s="10" t="s">
        <v>36</v>
      </c>
    </row>
    <row r="24" spans="1:9" ht="116.25" customHeight="1" x14ac:dyDescent="0.25">
      <c r="A24" s="38">
        <v>13</v>
      </c>
      <c r="B24" s="19" t="s">
        <v>56</v>
      </c>
      <c r="C24" s="7" t="s">
        <v>22</v>
      </c>
      <c r="D24" s="12" t="s">
        <v>79</v>
      </c>
      <c r="E24" s="8">
        <v>385431.32</v>
      </c>
      <c r="F24" s="8">
        <v>128800.1</v>
      </c>
      <c r="G24" s="8">
        <f t="shared" si="1"/>
        <v>256631.22</v>
      </c>
      <c r="H24" s="9">
        <v>44860</v>
      </c>
      <c r="I24" s="10" t="s">
        <v>36</v>
      </c>
    </row>
    <row r="25" spans="1:9" ht="27.75" customHeight="1" x14ac:dyDescent="0.25">
      <c r="A25" s="43" t="s">
        <v>10</v>
      </c>
      <c r="B25" s="44"/>
      <c r="C25" s="44"/>
      <c r="D25" s="45"/>
      <c r="E25" s="20">
        <f>SUM(E19:E24)</f>
        <v>6628754.79</v>
      </c>
      <c r="F25" s="20">
        <f>SUM(F19:F24)</f>
        <v>3383340.1900000004</v>
      </c>
      <c r="G25" s="20">
        <f>SUM(G19:G24)</f>
        <v>3245414.6</v>
      </c>
      <c r="H25" s="1"/>
      <c r="I25" s="2"/>
    </row>
    <row r="26" spans="1:9" ht="27.75" customHeight="1" x14ac:dyDescent="0.25">
      <c r="A26" s="46" t="s">
        <v>11</v>
      </c>
      <c r="B26" s="47"/>
      <c r="C26" s="47"/>
      <c r="D26" s="47"/>
      <c r="E26" s="47"/>
      <c r="F26" s="47"/>
      <c r="G26" s="47"/>
      <c r="H26" s="47"/>
      <c r="I26" s="48"/>
    </row>
    <row r="27" spans="1:9" ht="84" x14ac:dyDescent="0.25">
      <c r="A27" s="3">
        <v>14</v>
      </c>
      <c r="B27" s="7" t="s">
        <v>59</v>
      </c>
      <c r="C27" s="29" t="s">
        <v>57</v>
      </c>
      <c r="D27" s="7" t="s">
        <v>58</v>
      </c>
      <c r="E27" s="8">
        <v>202020</v>
      </c>
      <c r="F27" s="8">
        <v>177777.6</v>
      </c>
      <c r="G27" s="8">
        <f>E27-F27</f>
        <v>24242.399999999994</v>
      </c>
      <c r="H27" s="9">
        <v>44844</v>
      </c>
      <c r="I27" s="10" t="s">
        <v>36</v>
      </c>
    </row>
    <row r="28" spans="1:9" ht="89.25" customHeight="1" x14ac:dyDescent="0.25">
      <c r="A28" s="3">
        <v>15</v>
      </c>
      <c r="B28" s="7" t="s">
        <v>61</v>
      </c>
      <c r="C28" s="29" t="s">
        <v>57</v>
      </c>
      <c r="D28" s="7" t="s">
        <v>60</v>
      </c>
      <c r="E28" s="8">
        <v>236040</v>
      </c>
      <c r="F28" s="8">
        <v>236040</v>
      </c>
      <c r="G28" s="7" t="s">
        <v>9</v>
      </c>
      <c r="H28" s="9">
        <v>44844</v>
      </c>
      <c r="I28" s="10" t="s">
        <v>32</v>
      </c>
    </row>
    <row r="29" spans="1:9" ht="89.25" customHeight="1" x14ac:dyDescent="0.25">
      <c r="A29" s="3">
        <v>16</v>
      </c>
      <c r="B29" s="7" t="s">
        <v>63</v>
      </c>
      <c r="C29" s="29" t="s">
        <v>57</v>
      </c>
      <c r="D29" s="7" t="s">
        <v>62</v>
      </c>
      <c r="E29" s="8">
        <v>85500</v>
      </c>
      <c r="F29" s="8">
        <v>85500</v>
      </c>
      <c r="G29" s="8" t="s">
        <v>9</v>
      </c>
      <c r="H29" s="9">
        <v>44844</v>
      </c>
      <c r="I29" s="10" t="s">
        <v>32</v>
      </c>
    </row>
    <row r="30" spans="1:9" ht="57" customHeight="1" x14ac:dyDescent="0.25">
      <c r="A30" s="3">
        <v>17</v>
      </c>
      <c r="B30" s="7" t="s">
        <v>65</v>
      </c>
      <c r="C30" s="29" t="s">
        <v>66</v>
      </c>
      <c r="D30" s="7" t="s">
        <v>64</v>
      </c>
      <c r="E30" s="8">
        <v>86374</v>
      </c>
      <c r="F30" s="8">
        <v>71590.759999999995</v>
      </c>
      <c r="G30" s="8">
        <f>E30-F30</f>
        <v>14783.240000000005</v>
      </c>
      <c r="H30" s="9">
        <v>44845</v>
      </c>
      <c r="I30" s="10" t="s">
        <v>36</v>
      </c>
    </row>
    <row r="31" spans="1:9" ht="56.25" customHeight="1" x14ac:dyDescent="0.25">
      <c r="A31" s="3">
        <v>18</v>
      </c>
      <c r="B31" s="7" t="s">
        <v>68</v>
      </c>
      <c r="C31" s="29" t="s">
        <v>66</v>
      </c>
      <c r="D31" s="7" t="s">
        <v>67</v>
      </c>
      <c r="E31" s="8">
        <v>132102.25</v>
      </c>
      <c r="F31" s="8" t="s">
        <v>9</v>
      </c>
      <c r="G31" s="8" t="s">
        <v>9</v>
      </c>
      <c r="H31" s="9">
        <v>44845</v>
      </c>
      <c r="I31" s="10" t="s">
        <v>69</v>
      </c>
    </row>
    <row r="32" spans="1:9" ht="29.25" customHeight="1" x14ac:dyDescent="0.25">
      <c r="A32" s="43" t="s">
        <v>12</v>
      </c>
      <c r="B32" s="44"/>
      <c r="C32" s="44"/>
      <c r="D32" s="45"/>
      <c r="E32" s="20">
        <f>SUM(E27:E31)</f>
        <v>742036.25</v>
      </c>
      <c r="F32" s="20">
        <f>SUM(F27:F31)</f>
        <v>570908.36</v>
      </c>
      <c r="G32" s="20">
        <f>SUM(G27:G31)</f>
        <v>39025.64</v>
      </c>
      <c r="H32" s="9"/>
      <c r="I32" s="10"/>
    </row>
    <row r="33" spans="1:11" ht="29.25" customHeight="1" x14ac:dyDescent="0.25">
      <c r="A33" s="46" t="s">
        <v>28</v>
      </c>
      <c r="B33" s="47"/>
      <c r="C33" s="47"/>
      <c r="D33" s="47"/>
      <c r="E33" s="47"/>
      <c r="F33" s="47"/>
      <c r="G33" s="47"/>
      <c r="H33" s="47"/>
      <c r="I33" s="48"/>
    </row>
    <row r="34" spans="1:11" ht="69" customHeight="1" x14ac:dyDescent="0.25">
      <c r="A34" s="38">
        <v>19</v>
      </c>
      <c r="B34" s="7" t="s">
        <v>70</v>
      </c>
      <c r="C34" s="29" t="s">
        <v>76</v>
      </c>
      <c r="D34" s="7" t="s">
        <v>77</v>
      </c>
      <c r="E34" s="8">
        <v>64198</v>
      </c>
      <c r="F34" s="8">
        <v>58420.18</v>
      </c>
      <c r="G34" s="8">
        <f>E34-F34</f>
        <v>5777.82</v>
      </c>
      <c r="H34" s="9" t="s">
        <v>78</v>
      </c>
      <c r="I34" s="10" t="s">
        <v>36</v>
      </c>
    </row>
    <row r="35" spans="1:11" ht="29.25" customHeight="1" x14ac:dyDescent="0.25">
      <c r="A35" s="43" t="s">
        <v>83</v>
      </c>
      <c r="B35" s="44"/>
      <c r="C35" s="44"/>
      <c r="D35" s="45"/>
      <c r="E35" s="20">
        <f>SUM(E34)</f>
        <v>64198</v>
      </c>
      <c r="F35" s="20">
        <f t="shared" ref="F35:G35" si="2">SUM(F34)</f>
        <v>58420.18</v>
      </c>
      <c r="G35" s="20">
        <f t="shared" si="2"/>
        <v>5777.82</v>
      </c>
      <c r="H35" s="9"/>
      <c r="I35" s="10"/>
    </row>
    <row r="36" spans="1:11" ht="30" customHeight="1" thickBot="1" x14ac:dyDescent="0.3">
      <c r="A36" s="4"/>
      <c r="B36" s="5"/>
      <c r="C36" s="5"/>
      <c r="D36" s="17" t="s">
        <v>8</v>
      </c>
      <c r="E36" s="21">
        <f>SUM(E6+E9+E13+E17+E25+E32+E35)</f>
        <v>9396490.629999999</v>
      </c>
      <c r="F36" s="21">
        <f>SUM(F6+F9+F13+F17+F25+F32+F35)</f>
        <v>5641912.9400000004</v>
      </c>
      <c r="G36" s="21">
        <f>SUM(G6+G9+G13+G17+G25+G32+G35)</f>
        <v>3622475.44</v>
      </c>
      <c r="H36" s="5"/>
      <c r="I36" s="6"/>
      <c r="K36" s="11"/>
    </row>
    <row r="37" spans="1:11" x14ac:dyDescent="0.25">
      <c r="A37" s="57" t="s">
        <v>84</v>
      </c>
      <c r="B37" s="57"/>
      <c r="C37" s="57"/>
      <c r="D37" s="57"/>
      <c r="E37" s="57"/>
      <c r="F37" s="57"/>
      <c r="G37" s="57"/>
      <c r="H37" s="57"/>
      <c r="I37" s="57"/>
    </row>
    <row r="38" spans="1:11" x14ac:dyDescent="0.25">
      <c r="A38" s="58" t="s">
        <v>71</v>
      </c>
      <c r="B38" s="58"/>
      <c r="C38" s="58"/>
      <c r="D38" s="58"/>
      <c r="E38" s="58"/>
      <c r="F38" s="58"/>
      <c r="G38" s="58"/>
      <c r="H38" s="58"/>
      <c r="I38" s="58"/>
    </row>
    <row r="39" spans="1:11" x14ac:dyDescent="0.25">
      <c r="A39" s="58" t="s">
        <v>75</v>
      </c>
      <c r="B39" s="59"/>
      <c r="C39" s="59"/>
      <c r="D39" s="59"/>
      <c r="E39" s="40"/>
      <c r="F39" s="40"/>
      <c r="G39" s="40"/>
      <c r="H39" s="40"/>
      <c r="I39" s="40"/>
    </row>
    <row r="40" spans="1:11" x14ac:dyDescent="0.25">
      <c r="A40" s="40"/>
      <c r="B40" s="40"/>
      <c r="C40" s="40"/>
      <c r="D40" s="40"/>
      <c r="E40" s="40"/>
      <c r="F40" s="40"/>
      <c r="G40" s="40"/>
      <c r="H40" s="40"/>
      <c r="I40" s="40"/>
    </row>
    <row r="41" spans="1:11" x14ac:dyDescent="0.25">
      <c r="A41" s="61" t="s">
        <v>72</v>
      </c>
      <c r="B41" s="61"/>
      <c r="C41" s="61"/>
      <c r="D41" s="61"/>
      <c r="E41" s="35"/>
      <c r="F41" s="62"/>
      <c r="G41" s="35" t="s">
        <v>73</v>
      </c>
      <c r="H41" s="40"/>
      <c r="I41" s="40"/>
    </row>
    <row r="42" spans="1:11" ht="13.5" customHeight="1" x14ac:dyDescent="0.25">
      <c r="A42" s="60" t="s">
        <v>74</v>
      </c>
      <c r="B42" s="60"/>
      <c r="C42" s="36" t="s">
        <v>24</v>
      </c>
      <c r="D42" s="37"/>
      <c r="E42" s="62"/>
      <c r="F42" s="62"/>
      <c r="G42" s="62"/>
      <c r="H42" s="34"/>
      <c r="I42" s="34"/>
      <c r="K42" s="11">
        <f>SUM(E36-F36-G36)</f>
        <v>132102.2499999986</v>
      </c>
    </row>
    <row r="43" spans="1:11" x14ac:dyDescent="0.25">
      <c r="A43" s="40"/>
      <c r="B43" s="41"/>
      <c r="C43" s="41"/>
      <c r="D43" s="41"/>
      <c r="E43" s="40"/>
      <c r="F43" s="40"/>
      <c r="G43" s="40"/>
      <c r="H43" s="40"/>
      <c r="I43" s="39"/>
      <c r="K43" s="11"/>
    </row>
    <row r="44" spans="1:11" ht="15" customHeight="1" x14ac:dyDescent="0.25">
      <c r="H44" s="40"/>
      <c r="I44" s="39"/>
      <c r="K44" s="11"/>
    </row>
    <row r="45" spans="1:11" x14ac:dyDescent="0.25">
      <c r="H45" s="40"/>
      <c r="I45" s="39"/>
      <c r="K45" s="11"/>
    </row>
    <row r="46" spans="1:11" x14ac:dyDescent="0.25">
      <c r="A46" s="56"/>
      <c r="B46" s="56"/>
      <c r="C46" s="56"/>
      <c r="D46" s="56"/>
      <c r="E46" s="56"/>
      <c r="F46" s="56"/>
      <c r="G46" s="56"/>
      <c r="H46" s="56"/>
      <c r="I46" s="56"/>
      <c r="K46" s="11"/>
    </row>
    <row r="47" spans="1:11" ht="15" customHeight="1" x14ac:dyDescent="0.25">
      <c r="K47" s="11"/>
    </row>
    <row r="48" spans="1:11" x14ac:dyDescent="0.25">
      <c r="K48" s="11"/>
    </row>
    <row r="49" spans="11:11" x14ac:dyDescent="0.25">
      <c r="K49" s="11"/>
    </row>
  </sheetData>
  <mergeCells count="19">
    <mergeCell ref="A46:I46"/>
    <mergeCell ref="A26:I26"/>
    <mergeCell ref="A32:D32"/>
    <mergeCell ref="A33:I33"/>
    <mergeCell ref="A35:D35"/>
    <mergeCell ref="A37:I37"/>
    <mergeCell ref="A38:I38"/>
    <mergeCell ref="A39:D39"/>
    <mergeCell ref="A1:I1"/>
    <mergeCell ref="A25:D25"/>
    <mergeCell ref="A18:I18"/>
    <mergeCell ref="A3:I3"/>
    <mergeCell ref="A6:D6"/>
    <mergeCell ref="A7:I7"/>
    <mergeCell ref="A9:D9"/>
    <mergeCell ref="A10:I10"/>
    <mergeCell ref="A13:D13"/>
    <mergeCell ref="A14:I14"/>
    <mergeCell ref="A17:D17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2022-10-25T12:45:50Z</dcterms:modified>
</cp:coreProperties>
</file>