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Лист1!$A$1:$I$68</definedName>
  </definedNames>
  <calcPr calcId="152511"/>
</workbook>
</file>

<file path=xl/calcChain.xml><?xml version="1.0" encoding="utf-8"?>
<calcChain xmlns="http://schemas.openxmlformats.org/spreadsheetml/2006/main">
  <c r="E53" i="1" l="1"/>
  <c r="F53" i="1"/>
  <c r="G60" i="1"/>
  <c r="F61" i="1"/>
  <c r="G61" i="1"/>
  <c r="E61" i="1"/>
  <c r="G53" i="1"/>
  <c r="G52" i="1"/>
  <c r="G48" i="1"/>
  <c r="G47" i="1"/>
  <c r="G46" i="1"/>
  <c r="G43" i="1"/>
  <c r="G44" i="1"/>
  <c r="G33" i="1"/>
  <c r="G32" i="1"/>
  <c r="G31" i="1"/>
  <c r="G30" i="1"/>
  <c r="G56" i="1" l="1"/>
  <c r="G55" i="1"/>
  <c r="G57" i="1"/>
  <c r="G51" i="1"/>
  <c r="G29" i="1"/>
  <c r="G28" i="1"/>
  <c r="G41" i="1"/>
  <c r="G40" i="1"/>
  <c r="G39" i="1"/>
  <c r="G34" i="1" l="1"/>
  <c r="G27" i="1"/>
  <c r="G26" i="1"/>
  <c r="G25" i="1"/>
  <c r="G24" i="1"/>
  <c r="G23" i="1"/>
  <c r="G17" i="1" l="1"/>
  <c r="G16" i="1"/>
  <c r="G15" i="1"/>
  <c r="G14" i="1"/>
  <c r="G13" i="1"/>
  <c r="G12" i="1"/>
  <c r="G11" i="1"/>
  <c r="G7" i="1"/>
  <c r="G6" i="1"/>
  <c r="G10" i="1" l="1"/>
  <c r="G5" i="1" l="1"/>
  <c r="F58" i="1"/>
  <c r="G58" i="1"/>
  <c r="E58" i="1"/>
  <c r="F8" i="1" l="1"/>
  <c r="G8" i="1"/>
  <c r="E8" i="1"/>
  <c r="F49" i="1" l="1"/>
  <c r="G49" i="1"/>
  <c r="E49" i="1"/>
  <c r="F19" i="1" l="1"/>
  <c r="G19" i="1"/>
  <c r="E19" i="1"/>
  <c r="G35" i="1" l="1"/>
  <c r="G62" i="1" s="1"/>
  <c r="F35" i="1"/>
  <c r="F62" i="1" s="1"/>
  <c r="E35" i="1"/>
  <c r="E62" i="1" s="1"/>
  <c r="K67" i="1" l="1"/>
</calcChain>
</file>

<file path=xl/sharedStrings.xml><?xml version="1.0" encoding="utf-8"?>
<sst xmlns="http://schemas.openxmlformats.org/spreadsheetml/2006/main" count="219" uniqueCount="140">
  <si>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</si>
  <si>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</si>
  <si>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</si>
  <si>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</si>
  <si>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</si>
  <si>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</si>
  <si>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</si>
  <si>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</si>
  <si>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</si>
  <si>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</si>
  <si>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ВСЕГО по Управлению образования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</si>
  <si>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</si>
  <si>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</si>
  <si>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</si>
  <si>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</si>
  <si>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</si>
  <si>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</si>
  <si>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</si>
  <si>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>Начальник Управления экономики</t>
  </si>
  <si>
    <t>А.И. Жмайло</t>
  </si>
  <si>
    <t xml:space="preserve">Дюг И.П. </t>
  </si>
  <si>
    <t>Главный распорядитель бюджетных средств, орган, осуществляющий функции и полномочия учредителя – Управление образования администрации Озерского городского округа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</si>
  <si>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</si>
  <si>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</si>
  <si>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 xml:space="preserve">Управление имущественных отношений администрации Озерского городского округа </t>
  </si>
  <si>
    <t>№ 7-13/                         ТО Тойота</t>
  </si>
  <si>
    <t>№ 9-13/                         ОСАГО</t>
  </si>
  <si>
    <t>№ 10-13/                Антивирус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</si>
  <si>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апрель 2023 г. </t>
  </si>
  <si>
    <t>№ 11-13/                Стеклоочиститель</t>
  </si>
  <si>
    <t>Выполнение работ по содержанию детских игровых площадок в г. Озерске</t>
  </si>
  <si>
    <t xml:space="preserve">№ 31-06/       Содержание детских площадок       </t>
  </si>
  <si>
    <t>Выполнение работ по содержанию объектов улично-дорожной сети г. Озерска</t>
  </si>
  <si>
    <t>№ 34-06/          Содержание УДС Озерск ДОК</t>
  </si>
  <si>
    <t>Оказание услуг по организации, приготовлению и предоставлению бесплатного горячего питания  обучающимся, получающим начальное общее образование в МБОУ СОШ №33</t>
  </si>
  <si>
    <t>МБОУ СОШ №33</t>
  </si>
  <si>
    <t xml:space="preserve">№ 1-44/            Организация питания </t>
  </si>
  <si>
    <t xml:space="preserve">Услуги по диагностике, техническому обслуживанию и ремонту автомобилей Тойота администрации Озерского городского округа
</t>
  </si>
  <si>
    <t>Страхование гражданской ответственности владельцев автотранспортных средств</t>
  </si>
  <si>
    <t>№ 35-06/          Содержание УДС Озерск стар</t>
  </si>
  <si>
    <t>№ 32-06/                  Сквер п.Новогорный</t>
  </si>
  <si>
    <t xml:space="preserve">Выполнение кадастровых работ по оформлению технических планов на недвижимое имущество на территории г. Озерска Челябинской области с отражением в них уточненных характеристик объектов, их местоположение с учетом начальной и конечной точек сети, а также протяженность
</t>
  </si>
  <si>
    <t>№ 16-09/                      Кадастровые работы ТП Озерск</t>
  </si>
  <si>
    <t>Выполнение кадастровых работ по оформлению технических планов на недвижимое имущество на территории п. Метлино Озерского городского округа Челябинской области с отражением в них уточненных характеристик объектов, их местоположение с учетом начальной и конечной точек сети, а также протяженность</t>
  </si>
  <si>
    <t>№ 17-09/           Кадастровые работы ТП Метлино</t>
  </si>
  <si>
    <t>Установка ограждения территории МБОУ "СОШ №41"</t>
  </si>
  <si>
    <t>МБОУ СОШ №41</t>
  </si>
  <si>
    <t>Выполнение работ по содержанию территории сквера в районе ДК "Энергетик" по ул. Театральная, 1, пос. Новогорный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</si>
  <si>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Челябинск, Челябинской области</t>
  </si>
  <si>
    <t xml:space="preserve"> 07.04.2023</t>
  </si>
  <si>
    <t>№ 18-09/                 Жильё для детей-сирот 8</t>
  </si>
  <si>
    <t>Выполнение работ по содержанию территории мемориала «Вечный огонь» - площадь Октябрьская</t>
  </si>
  <si>
    <t>№ 33-06/              Вечный огонь 2</t>
  </si>
  <si>
    <t>Замена оконных блоков в здании МБОУ СОШ №33</t>
  </si>
  <si>
    <t>Оказание услуг по определению рыночной стоимости права заключения договора аренды в месяц нежилого помещения на территории г. Озерска Челябинской области</t>
  </si>
  <si>
    <t xml:space="preserve">№ 14-09/                   Услуги оценки             </t>
  </si>
  <si>
    <t>№ 15-09/                Услуги оценки  2</t>
  </si>
  <si>
    <t>Оказание услуг по определению рыночной стоимости объектов незавершенного строительства на территории Озерского городского округа Челябинской области</t>
  </si>
  <si>
    <t>№ 1-14/           Охрана лесов</t>
  </si>
  <si>
    <t xml:space="preserve">№ 3-84/        Капремонт водопроводов </t>
  </si>
  <si>
    <t>№ 1-75/         Ремонт фасада</t>
  </si>
  <si>
    <t>(торги состоялись)</t>
  </si>
  <si>
    <t xml:space="preserve"> (единственная заявка)</t>
  </si>
  <si>
    <t>______</t>
  </si>
  <si>
    <t>Оказание услуг по организации, приготовлению и предоставлению питания обучающимся Муниципального бюджетного общеобразовательного учреждения  «Специальная (коррекционная) школа  №29 VI  вида»</t>
  </si>
  <si>
    <t xml:space="preserve">№ 2-41/   Организация питания 2        </t>
  </si>
  <si>
    <t>МУНИЦИПАЛЬНОЕ БЮДЖЕТНОЕ ОБЩЕОБРАЗОВАТЕЛЬНОЕ УЧРЕЖДЕНИЕ "СПЕЦИАЛЬНАЯ (КОРРЕКЦИОННАЯ) ШКОЛА № 29 VI ВИДА"</t>
  </si>
  <si>
    <t>Право на использование модуля обнаружения и предотвращения вторжений средства защиты информации Secret Net Studio 8, ПО-renewal</t>
  </si>
  <si>
    <t>Незамерзающая жидкость</t>
  </si>
  <si>
    <t>Поставка комплекта развивающего оборудования</t>
  </si>
  <si>
    <t xml:space="preserve"> 13.04.2024</t>
  </si>
  <si>
    <t>Поставка автомобильных колесных дисков</t>
  </si>
  <si>
    <t>Выполнение кадастровых работ по оформлению технических планов жилых помещений, расположенных в г. Озерск Челябинской области</t>
  </si>
  <si>
    <t>Выполнение мероприятий по сохранению лесов, в том числе работ по охране, защите, воспроизводству городских лесов на территории МКУ «Озерское лесничество», с одновременной продажей лесных насаждений для заготовки древесины.</t>
  </si>
  <si>
    <t>МУНИЦИПАЛЬНОЕ КАЗЕННОЕ УЧРЕЖДЕНИЕ "ОЗЕРСКОЕ ЛЕСНИЧЕСТВО"</t>
  </si>
  <si>
    <t>№ 19-09/           Комплект развивающего оборудования</t>
  </si>
  <si>
    <t>№ 20-09/           Колесные диски</t>
  </si>
  <si>
    <t xml:space="preserve">№ 21-09/          Кадастровые работы ТП жилых Озерск </t>
  </si>
  <si>
    <t>Выполнение работ по содержанию  сквера поселка Метлино в районе улиц Мира и Центральная</t>
  </si>
  <si>
    <t xml:space="preserve">№ 36-06/          Сквер п.Метлино </t>
  </si>
  <si>
    <t>Выполнение работ по содержанию территории мемориального комплекса погибшим в Великой Отечественной войне жителям поселка Метлино</t>
  </si>
  <si>
    <t xml:space="preserve">№ 37-06/          Мемориал п.Метлино </t>
  </si>
  <si>
    <t>№ 38-06/          Светофоры</t>
  </si>
  <si>
    <t>№ 39-06/          Разметка Озерск</t>
  </si>
  <si>
    <t>№ 40-06/          Разметка пеш</t>
  </si>
  <si>
    <t>№ 41-06/           Разметка загород</t>
  </si>
  <si>
    <t>№ 42-06/   Пассажироперевозки  М №  4</t>
  </si>
  <si>
    <t>№ 43-06/          Пассажироперевозки М № 12</t>
  </si>
  <si>
    <t>МУНИЦИПАЛЬНОЕ КАЗЕННОЕ УЧРЕЖДЕНИЕ "УПРАВЛЕНИЕ КАПИТАЛЬНОГО СТРОИТЕЛЬСТВА ОЗЕРСКОГО ГОРОДСКОГО ОКРУГА"</t>
  </si>
  <si>
    <t xml:space="preserve">Капитальный ремонт водопроводов в Озерском городском округе </t>
  </si>
  <si>
    <t>(предложений о снижении НМЦК не поступило ни от одного участника)</t>
  </si>
  <si>
    <t>№ 2-75/         Ремонт холла</t>
  </si>
  <si>
    <t>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</t>
  </si>
  <si>
    <t>Главный распорядитель бюджетных средств, орган, осуществляющий функции и полномочия учредителя – Управление социальной зашиты населения   администрации Озерского городского округа</t>
  </si>
  <si>
    <t>ВСЕГО по Управлению социальной зашиты населения администрации:</t>
  </si>
  <si>
    <t>Главный распорядитель бюджетных средств, орган, осуществляющий функции и полномочия учредителя – Управление жилищно-коммунального хозяйства администрации Озерского городского округа</t>
  </si>
  <si>
    <t>ВСЕГО по Управлению жилищно-коммунального хозяйства администрации:</t>
  </si>
  <si>
    <t>Главный распорядитель бюджетных средств, орган, осуществляющий функции и полномочия учредителя – Управление культуры администрации Озерского городского округа</t>
  </si>
  <si>
    <t>ВСЕГО по Управлению культуры администрации:</t>
  </si>
  <si>
    <t>Выполнение работ по содержанию объектов улично-дорожной сети г. Озерска (светофорные объекты)</t>
  </si>
  <si>
    <t>Выполнение работ по нанесению разметки на улично-дорожной сети г. Озерска</t>
  </si>
  <si>
    <t>Ремонт фасада здания МСУ СОССЗН "Озерский дом-интернат для престарелых и инвалидов"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</si>
  <si>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</t>
  </si>
  <si>
    <t>Выполнение работ по санитарному содержанию зданий общежитий и придомовой территории по адресам: г.Озерск, ул. Уральская, д. 3, ул. Уральская, д.4, ул. Уральская, д.7, ул. Менделеева, д.10; п. Татыш, ул. Трудящихся, д.39а</t>
  </si>
  <si>
    <t>МУНИЦИПАЛЬНОЕ УЧРЕЖДЕНИЕ "СОЦИАЛЬНАЯ СФЕРА" ОЗЕРСКОГО ГОРОДСКОГО ОКРУГА"</t>
  </si>
  <si>
    <t>Выполнение работ по техническому обслуживанию зданий общежитий  по адресам: г.Озерск ул.Уральская, д.3, ул.Уральская, д.4, ул.Уральская, д.7, ул.Менделеева, д.10, п.Татыш ул. Трудящихся, д.39а</t>
  </si>
  <si>
    <t>Выполнение работ по санитарному содержанию и обслуживанию территорий пляжей и прибрежных зон отдыха г. Озерска</t>
  </si>
  <si>
    <t>Выполнение работ по нанесению разметки на пешеходные переходы улично-дорожной сети г. Озерска</t>
  </si>
  <si>
    <t>Выполнение работ по нанесению разметки на объектах загородных автомобильных дорог Озерского городского округа</t>
  </si>
  <si>
    <t>Выполнение работ, связанных с осуществлением регулярных перевозок пассажиров и багажа по муниципальному маршруту № 4 "КПП № 2- КПП № 4"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</si>
  <si>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 12 «ДК им. Пушкина – магазин «Электроника» на территории Озерского городского округа по регулируемому тарифу</t>
  </si>
  <si>
    <t>№ 1-52/                  Установка забора</t>
  </si>
  <si>
    <t>№ 3-22/           Поставка рыбы</t>
  </si>
  <si>
    <t>№ 4-22/           Поставка фруктов</t>
  </si>
  <si>
    <t>№ 2-57/           Перевозки сотрудников лагерей</t>
  </si>
  <si>
    <t>№ 3-57/           Питание ДОЛ "Отважных"</t>
  </si>
  <si>
    <t>№ 1-30/              Замена окон</t>
  </si>
  <si>
    <t>№ 2-30/                Ремонт кровли</t>
  </si>
  <si>
    <t>№ 1-38/                        Ремонт</t>
  </si>
  <si>
    <t>№ 4-85/           Содержание территорий пляжей</t>
  </si>
  <si>
    <t>№ 5-85/            Содержание зданий общежитий</t>
  </si>
  <si>
    <t>№ 1-67/                     Ремонт покрытия</t>
  </si>
  <si>
    <t>Поставка продуктов питания (рыба морская, пресноводная)</t>
  </si>
  <si>
    <t>МУНИЦИПАЛЬНОЕ БЮДЖЕТНОЕ ДОШКОЛЬНОЕ ОБРАЗОВАТЕЛЬНОЕ УЧРЕЖДЕНИЕ "ДЕТСКИЙ САД КОМБИНИРОВАННОГО ВИДА №26"</t>
  </si>
  <si>
    <t>Организация питания детей  ДОЛ "Отважных" 1-4 смены</t>
  </si>
  <si>
    <t>МУНИЦИПАЛЬНОЕ БЮДЖЕТНОЕ УЧРЕЖДЕНИЕ ДОПОЛНИТЕЛЬНОГО ОБРАЗОВАНИЯ "ДВОРЕЦ ТВОРЧЕСТВА ДЕТЕЙ И МОЛОДЕЖИ"</t>
  </si>
  <si>
    <t xml:space="preserve">Услуги автотранспорта (перевозка сотрудников) </t>
  </si>
  <si>
    <t>Поставка продуктов питания (фрукты свежие)</t>
  </si>
  <si>
    <t>Замена оконных блоков в здании (5 блок) МБДОУ ЦРР ДС №58, расположенном по адресу: Челябинская область, г. Озерск, б. Гайдара, д. 19</t>
  </si>
  <si>
    <t>Капитальный ремонт кровли (5 блок) здания МБДОУ ЦРР ДС №58, расположенного по адресу: Челябинская область, г. Озерск, б. Гайдара, д. 19</t>
  </si>
  <si>
    <t>Ремонт фасада учебного здания структурного подразделения МБОУ СОШ №24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</t>
  </si>
  <si>
    <t xml:space="preserve">МБОУ СОШ №24 </t>
  </si>
  <si>
    <t>Ремонт холла в здании МСУ СОССЗН "Озерский дом-интернат для престарелых и инвалидов"</t>
  </si>
  <si>
    <t>МУНИЦИПАЛЬНОЕ БЮДЖЕТНОЕ УЧРЕЖДЕНИЕ ОЗЕРСКОГО ГОРОДСКОГО ОКРУГА "ПАРК КУЛЬТУРЫ И ОТДЫХА"</t>
  </si>
  <si>
    <t>Ремонт резинового покрытия детской игровой площадки "Бригантина"</t>
  </si>
  <si>
    <t>№ 2-44/                           Замена окон</t>
  </si>
  <si>
    <t>МБОУ СОШ №35</t>
  </si>
  <si>
    <t>МБДОУ ЦРР ДС №58</t>
  </si>
  <si>
    <t>№ 3-85/                        ТО зданий общежитий</t>
  </si>
  <si>
    <t>№ 1-46/                     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</si>
</sst>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57" zoomScale="110" zoomScaleNormal="110" workbookViewId="0">
      <selection sqref="A1:I68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2" t="s">
        <v>28</v>
      </c>
      <c r="B1" s="42"/>
      <c r="C1" s="42"/>
      <c r="D1" s="42"/>
      <c r="E1" s="42"/>
      <c r="F1" s="42"/>
      <c r="G1" s="42"/>
      <c r="H1" s="42"/>
      <c r="I1" s="42"/>
    </row>
    <row r="2" spans="1:11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17</v>
      </c>
    </row>
    <row r="3" spans="1:11" ht="21.75" customHeight="1" x14ac:dyDescent="0.25">
      <c r="A3" s="46" t="s">
        <v>11</v>
      </c>
      <c r="B3" s="47"/>
      <c r="C3" s="47"/>
      <c r="D3" s="47"/>
      <c r="E3" s="47"/>
      <c r="F3" s="47"/>
      <c r="G3" s="47"/>
      <c r="H3" s="47"/>
      <c r="I3" s="48"/>
    </row>
    <row r="4" spans="1:11" ht="76.5" x14ac:dyDescent="0.25">
      <c r="A4" s="3">
        <v>1</v>
      </c>
      <c r="B4" s="28" t="s">
        <v>25</v>
      </c>
      <c r="C4" s="28" t="s">
        <v>12</v>
      </c>
      <c r="D4" s="7" t="s">
        <v>37</v>
      </c>
      <c r="E4" s="22">
        <v>1113575.6499999999</v>
      </c>
      <c r="F4" s="22">
        <v>1113575.6499999999</v>
      </c>
      <c r="G4" s="7" t="s">
        <v>63</v>
      </c>
      <c r="H4" s="9">
        <v>45021</v>
      </c>
      <c r="I4" s="10" t="s">
        <v>62</v>
      </c>
    </row>
    <row r="5" spans="1:11" ht="63.75" x14ac:dyDescent="0.25">
      <c r="A5" s="3">
        <v>2</v>
      </c>
      <c r="B5" s="28" t="s">
        <v>26</v>
      </c>
      <c r="C5" s="28" t="s">
        <v>12</v>
      </c>
      <c r="D5" s="7" t="s">
        <v>38</v>
      </c>
      <c r="E5" s="22">
        <v>111753.24</v>
      </c>
      <c r="F5" s="22">
        <v>20830.560000000001</v>
      </c>
      <c r="G5" s="8">
        <f>E5-F5</f>
        <v>90922.680000000008</v>
      </c>
      <c r="H5" s="9">
        <v>45022</v>
      </c>
      <c r="I5" s="10" t="s">
        <v>61</v>
      </c>
    </row>
    <row r="6" spans="1:11" ht="63.75" x14ac:dyDescent="0.25">
      <c r="A6" s="3">
        <v>3</v>
      </c>
      <c r="B6" s="28" t="s">
        <v>27</v>
      </c>
      <c r="C6" s="28" t="s">
        <v>12</v>
      </c>
      <c r="D6" s="7" t="s">
        <v>67</v>
      </c>
      <c r="E6" s="22">
        <v>66659.850000000006</v>
      </c>
      <c r="F6" s="22">
        <v>64993.35</v>
      </c>
      <c r="G6" s="8">
        <f>E6-F6</f>
        <v>1666.5000000000073</v>
      </c>
      <c r="H6" s="9">
        <v>45033</v>
      </c>
      <c r="I6" s="10" t="s">
        <v>61</v>
      </c>
    </row>
    <row r="7" spans="1:11" ht="63.75" x14ac:dyDescent="0.25">
      <c r="A7" s="3">
        <v>4</v>
      </c>
      <c r="B7" s="28" t="s">
        <v>29</v>
      </c>
      <c r="C7" s="28" t="s">
        <v>12</v>
      </c>
      <c r="D7" s="7" t="s">
        <v>68</v>
      </c>
      <c r="E7" s="22">
        <v>17520</v>
      </c>
      <c r="F7" s="22">
        <v>17432.400000000001</v>
      </c>
      <c r="G7" s="8">
        <f>E7-F7</f>
        <v>87.599999999998545</v>
      </c>
      <c r="H7" s="9">
        <v>45035</v>
      </c>
      <c r="I7" s="10" t="s">
        <v>61</v>
      </c>
    </row>
    <row r="8" spans="1:11" ht="21.75" customHeight="1" x14ac:dyDescent="0.25">
      <c r="A8" s="49" t="s">
        <v>13</v>
      </c>
      <c r="B8" s="50"/>
      <c r="C8" s="50"/>
      <c r="D8" s="51"/>
      <c r="E8" s="20">
        <f>SUM(E4:E7)</f>
        <v>1309508.74</v>
      </c>
      <c r="F8" s="20">
        <f>SUM(F4:F7)</f>
        <v>1216831.96</v>
      </c>
      <c r="G8" s="20">
        <f>SUM(G4:G7)</f>
        <v>92676.780000000028</v>
      </c>
      <c r="H8" s="1"/>
      <c r="I8" s="2"/>
      <c r="K8" s="11"/>
    </row>
    <row r="9" spans="1:11" ht="21.75" customHeight="1" x14ac:dyDescent="0.25">
      <c r="A9" s="46" t="s">
        <v>22</v>
      </c>
      <c r="B9" s="47"/>
      <c r="C9" s="47"/>
      <c r="D9" s="47"/>
      <c r="E9" s="47"/>
      <c r="F9" s="47"/>
      <c r="G9" s="47"/>
      <c r="H9" s="47"/>
      <c r="I9" s="48"/>
      <c r="K9" s="11"/>
    </row>
    <row r="10" spans="1:11" ht="79.5" customHeight="1" x14ac:dyDescent="0.25">
      <c r="A10" s="3">
        <v>5</v>
      </c>
      <c r="B10" s="28" t="s">
        <v>55</v>
      </c>
      <c r="C10" s="28" t="s">
        <v>24</v>
      </c>
      <c r="D10" s="7" t="s">
        <v>54</v>
      </c>
      <c r="E10" s="22">
        <v>7333.33</v>
      </c>
      <c r="F10" s="22">
        <v>1963.33</v>
      </c>
      <c r="G10" s="8">
        <f t="shared" ref="G10:G17" si="0">E10-F10</f>
        <v>5370</v>
      </c>
      <c r="H10" s="40">
        <v>45035</v>
      </c>
      <c r="I10" s="10" t="s">
        <v>61</v>
      </c>
      <c r="K10" s="11"/>
    </row>
    <row r="11" spans="1:11" ht="76.5" x14ac:dyDescent="0.25">
      <c r="A11" s="3">
        <v>6</v>
      </c>
      <c r="B11" s="28" t="s">
        <v>56</v>
      </c>
      <c r="C11" s="28" t="s">
        <v>24</v>
      </c>
      <c r="D11" s="7" t="s">
        <v>57</v>
      </c>
      <c r="E11" s="22">
        <v>83500</v>
      </c>
      <c r="F11" s="22">
        <v>9135</v>
      </c>
      <c r="G11" s="8">
        <f t="shared" si="0"/>
        <v>74365</v>
      </c>
      <c r="H11" s="9">
        <v>45019</v>
      </c>
      <c r="I11" s="10" t="s">
        <v>61</v>
      </c>
      <c r="K11" s="11"/>
    </row>
    <row r="12" spans="1:11" ht="120" customHeight="1" x14ac:dyDescent="0.25">
      <c r="A12" s="3">
        <v>7</v>
      </c>
      <c r="B12" s="28" t="s">
        <v>42</v>
      </c>
      <c r="C12" s="28" t="s">
        <v>24</v>
      </c>
      <c r="D12" s="7" t="s">
        <v>41</v>
      </c>
      <c r="E12" s="22">
        <v>48666.67</v>
      </c>
      <c r="F12" s="22">
        <v>16303.42</v>
      </c>
      <c r="G12" s="8">
        <f t="shared" si="0"/>
        <v>32363.25</v>
      </c>
      <c r="H12" s="9">
        <v>45022</v>
      </c>
      <c r="I12" s="10" t="s">
        <v>61</v>
      </c>
      <c r="K12" s="11"/>
    </row>
    <row r="13" spans="1:11" ht="131.25" customHeight="1" x14ac:dyDescent="0.25">
      <c r="A13" s="3">
        <v>8</v>
      </c>
      <c r="B13" s="28" t="s">
        <v>44</v>
      </c>
      <c r="C13" s="28" t="s">
        <v>24</v>
      </c>
      <c r="D13" s="7" t="s">
        <v>43</v>
      </c>
      <c r="E13" s="22">
        <v>19000</v>
      </c>
      <c r="F13" s="22">
        <v>7790</v>
      </c>
      <c r="G13" s="8">
        <f t="shared" si="0"/>
        <v>11210</v>
      </c>
      <c r="H13" s="9">
        <v>45022</v>
      </c>
      <c r="I13" s="10" t="s">
        <v>61</v>
      </c>
      <c r="K13" s="11"/>
    </row>
    <row r="14" spans="1:11" ht="118.5" customHeight="1" x14ac:dyDescent="0.25">
      <c r="A14" s="3">
        <v>9</v>
      </c>
      <c r="B14" s="28" t="s">
        <v>50</v>
      </c>
      <c r="C14" s="28" t="s">
        <v>24</v>
      </c>
      <c r="D14" s="7" t="s">
        <v>48</v>
      </c>
      <c r="E14" s="22">
        <v>2370823.62</v>
      </c>
      <c r="F14" s="22">
        <v>1512066.39</v>
      </c>
      <c r="G14" s="8">
        <f t="shared" si="0"/>
        <v>858757.23000000021</v>
      </c>
      <c r="H14" s="9" t="s">
        <v>49</v>
      </c>
      <c r="I14" s="10" t="s">
        <v>61</v>
      </c>
      <c r="K14" s="11"/>
    </row>
    <row r="15" spans="1:11" ht="76.5" x14ac:dyDescent="0.25">
      <c r="A15" s="3">
        <v>10</v>
      </c>
      <c r="B15" s="28" t="s">
        <v>75</v>
      </c>
      <c r="C15" s="28" t="s">
        <v>24</v>
      </c>
      <c r="D15" s="7" t="s">
        <v>69</v>
      </c>
      <c r="E15" s="22">
        <v>605903.32999999996</v>
      </c>
      <c r="F15" s="22">
        <v>599844.29</v>
      </c>
      <c r="G15" s="8">
        <f t="shared" si="0"/>
        <v>6059.0399999999208</v>
      </c>
      <c r="H15" s="9" t="s">
        <v>70</v>
      </c>
      <c r="I15" s="10" t="s">
        <v>61</v>
      </c>
      <c r="K15" s="11"/>
    </row>
    <row r="16" spans="1:11" ht="76.5" x14ac:dyDescent="0.25">
      <c r="A16" s="3">
        <v>11</v>
      </c>
      <c r="B16" s="28" t="s">
        <v>76</v>
      </c>
      <c r="C16" s="28" t="s">
        <v>24</v>
      </c>
      <c r="D16" s="7" t="s">
        <v>71</v>
      </c>
      <c r="E16" s="22">
        <v>26073.32</v>
      </c>
      <c r="F16" s="22">
        <v>23465.919999999998</v>
      </c>
      <c r="G16" s="8">
        <f t="shared" si="0"/>
        <v>2607.4000000000015</v>
      </c>
      <c r="H16" s="9">
        <v>45033</v>
      </c>
      <c r="I16" s="10" t="s">
        <v>61</v>
      </c>
      <c r="K16" s="11"/>
    </row>
    <row r="17" spans="1:11" ht="76.5" x14ac:dyDescent="0.25">
      <c r="A17" s="3">
        <v>12</v>
      </c>
      <c r="B17" s="28" t="s">
        <v>77</v>
      </c>
      <c r="C17" s="28" t="s">
        <v>24</v>
      </c>
      <c r="D17" s="7" t="s">
        <v>72</v>
      </c>
      <c r="E17" s="22">
        <v>18583</v>
      </c>
      <c r="F17" s="22">
        <v>5667.77</v>
      </c>
      <c r="G17" s="8">
        <f t="shared" si="0"/>
        <v>12915.23</v>
      </c>
      <c r="H17" s="9">
        <v>45033</v>
      </c>
      <c r="I17" s="10" t="s">
        <v>61</v>
      </c>
      <c r="K17" s="11"/>
    </row>
    <row r="18" spans="1:11" ht="102" x14ac:dyDescent="0.25">
      <c r="A18" s="3">
        <v>13</v>
      </c>
      <c r="B18" s="28" t="s">
        <v>58</v>
      </c>
      <c r="C18" s="28" t="s">
        <v>74</v>
      </c>
      <c r="D18" s="7" t="s">
        <v>73</v>
      </c>
      <c r="E18" s="22">
        <v>387000</v>
      </c>
      <c r="F18" s="22">
        <v>387000</v>
      </c>
      <c r="G18" s="7" t="s">
        <v>63</v>
      </c>
      <c r="H18" s="9">
        <v>45040</v>
      </c>
      <c r="I18" s="10" t="s">
        <v>62</v>
      </c>
      <c r="K18" s="11"/>
    </row>
    <row r="19" spans="1:11" ht="21.75" customHeight="1" x14ac:dyDescent="0.25">
      <c r="A19" s="49" t="s">
        <v>23</v>
      </c>
      <c r="B19" s="50"/>
      <c r="C19" s="50"/>
      <c r="D19" s="51"/>
      <c r="E19" s="20">
        <f>SUM(E10:E18)</f>
        <v>3566883.27</v>
      </c>
      <c r="F19" s="20">
        <f t="shared" ref="F19:G19" si="1">SUM(F10:F18)</f>
        <v>2563236.1199999996</v>
      </c>
      <c r="G19" s="20">
        <f t="shared" si="1"/>
        <v>1003647.1500000001</v>
      </c>
      <c r="H19" s="1"/>
      <c r="I19" s="2"/>
      <c r="K19" s="11"/>
    </row>
    <row r="20" spans="1:11" ht="36.75" customHeight="1" x14ac:dyDescent="0.25">
      <c r="A20" s="46" t="s">
        <v>16</v>
      </c>
      <c r="B20" s="47"/>
      <c r="C20" s="47"/>
      <c r="D20" s="47"/>
      <c r="E20" s="47"/>
      <c r="F20" s="47"/>
      <c r="G20" s="47"/>
      <c r="H20" s="47"/>
      <c r="I20" s="48"/>
    </row>
    <row r="21" spans="1:11" ht="116.25" customHeight="1" x14ac:dyDescent="0.25">
      <c r="A21" s="18">
        <v>14</v>
      </c>
      <c r="B21" s="19" t="s">
        <v>31</v>
      </c>
      <c r="C21" s="7" t="s">
        <v>14</v>
      </c>
      <c r="D21" s="12" t="s">
        <v>30</v>
      </c>
      <c r="E21" s="8">
        <v>282694.48</v>
      </c>
      <c r="F21" s="8">
        <v>282694.48</v>
      </c>
      <c r="G21" s="7" t="s">
        <v>63</v>
      </c>
      <c r="H21" s="9">
        <v>45021</v>
      </c>
      <c r="I21" s="10" t="s">
        <v>62</v>
      </c>
    </row>
    <row r="22" spans="1:11" ht="116.25" customHeight="1" x14ac:dyDescent="0.25">
      <c r="A22" s="24">
        <v>15</v>
      </c>
      <c r="B22" s="19" t="s">
        <v>40</v>
      </c>
      <c r="C22" s="7" t="s">
        <v>14</v>
      </c>
      <c r="D22" s="12" t="s">
        <v>47</v>
      </c>
      <c r="E22" s="8">
        <v>180358.7</v>
      </c>
      <c r="F22" s="8">
        <v>180358.7</v>
      </c>
      <c r="G22" s="7" t="s">
        <v>63</v>
      </c>
      <c r="H22" s="9">
        <v>45022</v>
      </c>
      <c r="I22" s="10" t="s">
        <v>62</v>
      </c>
    </row>
    <row r="23" spans="1:11" ht="116.25" customHeight="1" x14ac:dyDescent="0.25">
      <c r="A23" s="24">
        <v>16</v>
      </c>
      <c r="B23" s="19" t="s">
        <v>52</v>
      </c>
      <c r="C23" s="7" t="s">
        <v>14</v>
      </c>
      <c r="D23" s="12" t="s">
        <v>51</v>
      </c>
      <c r="E23" s="8">
        <v>176914.15</v>
      </c>
      <c r="F23" s="8">
        <v>159115.43</v>
      </c>
      <c r="G23" s="8">
        <f t="shared" ref="G23:G33" si="2">E23-F23</f>
        <v>17798.72</v>
      </c>
      <c r="H23" s="9">
        <v>45023</v>
      </c>
      <c r="I23" s="10" t="s">
        <v>61</v>
      </c>
    </row>
    <row r="24" spans="1:11" ht="116.25" customHeight="1" x14ac:dyDescent="0.25">
      <c r="A24" s="24">
        <v>17</v>
      </c>
      <c r="B24" s="19" t="s">
        <v>33</v>
      </c>
      <c r="C24" s="7" t="s">
        <v>14</v>
      </c>
      <c r="D24" s="12" t="s">
        <v>32</v>
      </c>
      <c r="E24" s="8">
        <v>9393063.2599999998</v>
      </c>
      <c r="F24" s="8">
        <v>9346097.9399999995</v>
      </c>
      <c r="G24" s="8">
        <f t="shared" si="2"/>
        <v>46965.320000000298</v>
      </c>
      <c r="H24" s="9">
        <v>45021</v>
      </c>
      <c r="I24" s="10" t="s">
        <v>61</v>
      </c>
    </row>
    <row r="25" spans="1:11" ht="116.25" customHeight="1" x14ac:dyDescent="0.25">
      <c r="A25" s="24">
        <v>18</v>
      </c>
      <c r="B25" s="19" t="s">
        <v>39</v>
      </c>
      <c r="C25" s="7" t="s">
        <v>14</v>
      </c>
      <c r="D25" s="12" t="s">
        <v>32</v>
      </c>
      <c r="E25" s="8">
        <v>9391051.8300000001</v>
      </c>
      <c r="F25" s="8">
        <v>9344096.5700000003</v>
      </c>
      <c r="G25" s="8">
        <f t="shared" si="2"/>
        <v>46955.259999999776</v>
      </c>
      <c r="H25" s="9">
        <v>45022</v>
      </c>
      <c r="I25" s="10" t="s">
        <v>61</v>
      </c>
    </row>
    <row r="26" spans="1:11" ht="116.25" customHeight="1" x14ac:dyDescent="0.25">
      <c r="A26" s="24">
        <v>19</v>
      </c>
      <c r="B26" s="19" t="s">
        <v>79</v>
      </c>
      <c r="C26" s="7" t="s">
        <v>14</v>
      </c>
      <c r="D26" s="12" t="s">
        <v>78</v>
      </c>
      <c r="E26" s="8">
        <v>111365.38</v>
      </c>
      <c r="F26" s="8">
        <v>82000</v>
      </c>
      <c r="G26" s="8">
        <f t="shared" si="2"/>
        <v>29365.380000000005</v>
      </c>
      <c r="H26" s="9">
        <v>45028</v>
      </c>
      <c r="I26" s="10" t="s">
        <v>61</v>
      </c>
    </row>
    <row r="27" spans="1:11" ht="116.25" customHeight="1" x14ac:dyDescent="0.25">
      <c r="A27" s="24">
        <v>20</v>
      </c>
      <c r="B27" s="19" t="s">
        <v>81</v>
      </c>
      <c r="C27" s="7" t="s">
        <v>14</v>
      </c>
      <c r="D27" s="37" t="s">
        <v>80</v>
      </c>
      <c r="E27" s="8">
        <v>52352.14</v>
      </c>
      <c r="F27" s="8">
        <v>39000</v>
      </c>
      <c r="G27" s="8">
        <f t="shared" si="2"/>
        <v>13352.14</v>
      </c>
      <c r="H27" s="9">
        <v>45028</v>
      </c>
      <c r="I27" s="39" t="s">
        <v>61</v>
      </c>
    </row>
    <row r="28" spans="1:11" ht="116.25" customHeight="1" x14ac:dyDescent="0.25">
      <c r="A28" s="24">
        <v>21</v>
      </c>
      <c r="B28" s="19" t="s">
        <v>82</v>
      </c>
      <c r="C28" s="7" t="s">
        <v>14</v>
      </c>
      <c r="D28" s="28" t="s">
        <v>99</v>
      </c>
      <c r="E28" s="8">
        <v>2778827.62</v>
      </c>
      <c r="F28" s="8">
        <v>750283.42</v>
      </c>
      <c r="G28" s="8">
        <f t="shared" si="2"/>
        <v>2028544.2000000002</v>
      </c>
      <c r="H28" s="9">
        <v>45036</v>
      </c>
      <c r="I28" s="39" t="s">
        <v>61</v>
      </c>
    </row>
    <row r="29" spans="1:11" ht="116.25" customHeight="1" x14ac:dyDescent="0.25">
      <c r="A29" s="24">
        <v>22</v>
      </c>
      <c r="B29" s="19" t="s">
        <v>83</v>
      </c>
      <c r="C29" s="7" t="s">
        <v>14</v>
      </c>
      <c r="D29" s="37" t="s">
        <v>100</v>
      </c>
      <c r="E29" s="8">
        <v>3070487.64</v>
      </c>
      <c r="F29" s="8">
        <v>1684647.56</v>
      </c>
      <c r="G29" s="8">
        <f t="shared" si="2"/>
        <v>1385840.08</v>
      </c>
      <c r="H29" s="9">
        <v>45036</v>
      </c>
      <c r="I29" s="39" t="s">
        <v>61</v>
      </c>
    </row>
    <row r="30" spans="1:11" ht="116.25" customHeight="1" x14ac:dyDescent="0.25">
      <c r="A30" s="24">
        <v>23</v>
      </c>
      <c r="B30" s="19" t="s">
        <v>84</v>
      </c>
      <c r="C30" s="7" t="s">
        <v>14</v>
      </c>
      <c r="D30" s="37" t="s">
        <v>107</v>
      </c>
      <c r="E30" s="8">
        <v>1232973.2</v>
      </c>
      <c r="F30" s="8">
        <v>844586.51</v>
      </c>
      <c r="G30" s="8">
        <f t="shared" si="2"/>
        <v>388386.68999999994</v>
      </c>
      <c r="H30" s="9">
        <v>45040</v>
      </c>
      <c r="I30" s="39" t="s">
        <v>61</v>
      </c>
    </row>
    <row r="31" spans="1:11" ht="116.25" customHeight="1" x14ac:dyDescent="0.25">
      <c r="A31" s="24">
        <v>24</v>
      </c>
      <c r="B31" s="19" t="s">
        <v>85</v>
      </c>
      <c r="C31" s="7" t="s">
        <v>14</v>
      </c>
      <c r="D31" s="37" t="s">
        <v>108</v>
      </c>
      <c r="E31" s="8">
        <v>1831948.25</v>
      </c>
      <c r="F31" s="8">
        <v>952613.21</v>
      </c>
      <c r="G31" s="8">
        <f t="shared" si="2"/>
        <v>879335.04</v>
      </c>
      <c r="H31" s="9">
        <v>45040</v>
      </c>
      <c r="I31" s="39" t="s">
        <v>61</v>
      </c>
    </row>
    <row r="32" spans="1:11" ht="116.25" customHeight="1" x14ac:dyDescent="0.25">
      <c r="A32" s="24">
        <v>25</v>
      </c>
      <c r="B32" s="19" t="s">
        <v>86</v>
      </c>
      <c r="C32" s="7" t="s">
        <v>14</v>
      </c>
      <c r="D32" s="37" t="s">
        <v>109</v>
      </c>
      <c r="E32" s="8">
        <v>1179665.77</v>
      </c>
      <c r="F32" s="8">
        <v>586412.47</v>
      </c>
      <c r="G32" s="8">
        <f t="shared" si="2"/>
        <v>593253.30000000005</v>
      </c>
      <c r="H32" s="9">
        <v>45043</v>
      </c>
      <c r="I32" s="39" t="s">
        <v>61</v>
      </c>
    </row>
    <row r="33" spans="1:9" ht="116.25" customHeight="1" x14ac:dyDescent="0.25">
      <c r="A33" s="24">
        <v>26</v>
      </c>
      <c r="B33" s="19" t="s">
        <v>87</v>
      </c>
      <c r="C33" s="7" t="s">
        <v>14</v>
      </c>
      <c r="D33" s="37" t="s">
        <v>110</v>
      </c>
      <c r="E33" s="8">
        <v>313303.71000000002</v>
      </c>
      <c r="F33" s="8">
        <v>220879.03</v>
      </c>
      <c r="G33" s="8">
        <f t="shared" si="2"/>
        <v>92424.680000000022</v>
      </c>
      <c r="H33" s="9">
        <v>45043</v>
      </c>
      <c r="I33" s="39" t="s">
        <v>61</v>
      </c>
    </row>
    <row r="34" spans="1:9" ht="114.75" x14ac:dyDescent="0.25">
      <c r="A34" s="24">
        <v>27</v>
      </c>
      <c r="B34" s="38" t="s">
        <v>59</v>
      </c>
      <c r="C34" s="7" t="s">
        <v>88</v>
      </c>
      <c r="D34" s="12" t="s">
        <v>89</v>
      </c>
      <c r="E34" s="8">
        <v>15199937.279999999</v>
      </c>
      <c r="F34" s="8">
        <v>15199937.279999999</v>
      </c>
      <c r="G34" s="8">
        <f>E34-F34</f>
        <v>0</v>
      </c>
      <c r="H34" s="9">
        <v>45033</v>
      </c>
      <c r="I34" s="10" t="s">
        <v>90</v>
      </c>
    </row>
    <row r="35" spans="1:9" ht="27.75" customHeight="1" x14ac:dyDescent="0.25">
      <c r="A35" s="43" t="s">
        <v>9</v>
      </c>
      <c r="B35" s="44"/>
      <c r="C35" s="44"/>
      <c r="D35" s="45"/>
      <c r="E35" s="20">
        <f>SUM(E21:E34)</f>
        <v>45194943.410000004</v>
      </c>
      <c r="F35" s="20">
        <f>SUM(F21:F34)</f>
        <v>39672722.600000001</v>
      </c>
      <c r="G35" s="20">
        <f>SUM(G21:G34)</f>
        <v>5522220.8099999996</v>
      </c>
      <c r="H35" s="1"/>
      <c r="I35" s="2"/>
    </row>
    <row r="36" spans="1:9" ht="28.5" customHeight="1" x14ac:dyDescent="0.25">
      <c r="A36" s="46" t="s">
        <v>21</v>
      </c>
      <c r="B36" s="47"/>
      <c r="C36" s="47"/>
      <c r="D36" s="47"/>
      <c r="E36" s="47"/>
      <c r="F36" s="47"/>
      <c r="G36" s="47"/>
      <c r="H36" s="47"/>
      <c r="I36" s="48"/>
    </row>
    <row r="37" spans="1:9" ht="114.75" x14ac:dyDescent="0.25">
      <c r="A37" s="3">
        <v>28</v>
      </c>
      <c r="B37" s="38" t="s">
        <v>65</v>
      </c>
      <c r="C37" s="7" t="s">
        <v>66</v>
      </c>
      <c r="D37" s="7" t="s">
        <v>64</v>
      </c>
      <c r="E37" s="8">
        <v>4856775</v>
      </c>
      <c r="F37" s="8">
        <v>4856775</v>
      </c>
      <c r="G37" s="7" t="s">
        <v>63</v>
      </c>
      <c r="H37" s="9">
        <v>45020</v>
      </c>
      <c r="I37" s="10" t="s">
        <v>62</v>
      </c>
    </row>
    <row r="38" spans="1:9" ht="76.5" x14ac:dyDescent="0.25">
      <c r="A38" s="3">
        <v>29</v>
      </c>
      <c r="B38" s="38" t="s">
        <v>36</v>
      </c>
      <c r="C38" s="7" t="s">
        <v>35</v>
      </c>
      <c r="D38" s="7" t="s">
        <v>34</v>
      </c>
      <c r="E38" s="8">
        <v>2156700</v>
      </c>
      <c r="F38" s="8">
        <v>2156700</v>
      </c>
      <c r="G38" s="7" t="s">
        <v>63</v>
      </c>
      <c r="H38" s="9">
        <v>45021</v>
      </c>
      <c r="I38" s="10" t="s">
        <v>62</v>
      </c>
    </row>
    <row r="39" spans="1:9" ht="33" customHeight="1" x14ac:dyDescent="0.25">
      <c r="A39" s="3">
        <v>30</v>
      </c>
      <c r="B39" s="38" t="s">
        <v>111</v>
      </c>
      <c r="C39" s="28" t="s">
        <v>46</v>
      </c>
      <c r="D39" s="7" t="s">
        <v>45</v>
      </c>
      <c r="E39" s="8">
        <v>2421320</v>
      </c>
      <c r="F39" s="8">
        <v>1870075.7</v>
      </c>
      <c r="G39" s="8">
        <f>E39-F39</f>
        <v>551244.30000000005</v>
      </c>
      <c r="H39" s="9">
        <v>45022</v>
      </c>
      <c r="I39" s="10" t="s">
        <v>61</v>
      </c>
    </row>
    <row r="40" spans="1:9" ht="25.5" x14ac:dyDescent="0.25">
      <c r="A40" s="3">
        <v>31</v>
      </c>
      <c r="B40" s="28" t="s">
        <v>135</v>
      </c>
      <c r="C40" s="28" t="s">
        <v>35</v>
      </c>
      <c r="D40" s="7" t="s">
        <v>53</v>
      </c>
      <c r="E40" s="8">
        <v>8543636.4000000004</v>
      </c>
      <c r="F40" s="8">
        <v>2990272.86</v>
      </c>
      <c r="G40" s="8">
        <f>E40-F40</f>
        <v>5553363.540000001</v>
      </c>
      <c r="H40" s="9">
        <v>45028</v>
      </c>
      <c r="I40" s="10" t="s">
        <v>61</v>
      </c>
    </row>
    <row r="41" spans="1:9" ht="89.25" x14ac:dyDescent="0.25">
      <c r="A41" s="3">
        <v>32</v>
      </c>
      <c r="B41" s="28" t="s">
        <v>139</v>
      </c>
      <c r="C41" s="28" t="s">
        <v>136</v>
      </c>
      <c r="D41" s="7" t="s">
        <v>92</v>
      </c>
      <c r="E41" s="8">
        <v>799032</v>
      </c>
      <c r="F41" s="8">
        <v>663146.64</v>
      </c>
      <c r="G41" s="8">
        <f>E41-F41</f>
        <v>135885.35999999999</v>
      </c>
      <c r="H41" s="9">
        <v>45030</v>
      </c>
      <c r="I41" s="10" t="s">
        <v>61</v>
      </c>
    </row>
    <row r="42" spans="1:9" ht="131.25" customHeight="1" x14ac:dyDescent="0.25">
      <c r="A42" s="3">
        <v>33</v>
      </c>
      <c r="B42" s="28" t="s">
        <v>112</v>
      </c>
      <c r="C42" s="28" t="s">
        <v>123</v>
      </c>
      <c r="D42" s="7" t="s">
        <v>122</v>
      </c>
      <c r="E42" s="8">
        <v>384085.2</v>
      </c>
      <c r="F42" s="8">
        <v>384085.2</v>
      </c>
      <c r="G42" s="7" t="s">
        <v>63</v>
      </c>
      <c r="H42" s="9">
        <v>45042</v>
      </c>
      <c r="I42" s="10" t="s">
        <v>62</v>
      </c>
    </row>
    <row r="43" spans="1:9" ht="132.75" customHeight="1" x14ac:dyDescent="0.25">
      <c r="A43" s="3">
        <v>34</v>
      </c>
      <c r="B43" s="28" t="s">
        <v>113</v>
      </c>
      <c r="C43" s="28" t="s">
        <v>123</v>
      </c>
      <c r="D43" s="7" t="s">
        <v>127</v>
      </c>
      <c r="E43" s="8">
        <v>300392.2</v>
      </c>
      <c r="F43" s="8">
        <v>264345.15000000002</v>
      </c>
      <c r="G43" s="8">
        <f>E43-F43</f>
        <v>36047.049999999988</v>
      </c>
      <c r="H43" s="9">
        <v>45040</v>
      </c>
      <c r="I43" s="10" t="s">
        <v>61</v>
      </c>
    </row>
    <row r="44" spans="1:9" ht="127.5" x14ac:dyDescent="0.25">
      <c r="A44" s="3">
        <v>35</v>
      </c>
      <c r="B44" s="28" t="s">
        <v>114</v>
      </c>
      <c r="C44" s="28" t="s">
        <v>125</v>
      </c>
      <c r="D44" s="7" t="s">
        <v>126</v>
      </c>
      <c r="E44" s="8">
        <v>910301.6</v>
      </c>
      <c r="F44" s="8">
        <v>500000</v>
      </c>
      <c r="G44" s="8">
        <f>E44-F44</f>
        <v>410301.6</v>
      </c>
      <c r="H44" s="9">
        <v>45041</v>
      </c>
      <c r="I44" s="10" t="s">
        <v>61</v>
      </c>
    </row>
    <row r="45" spans="1:9" ht="127.5" x14ac:dyDescent="0.25">
      <c r="A45" s="3">
        <v>36</v>
      </c>
      <c r="B45" s="28" t="s">
        <v>115</v>
      </c>
      <c r="C45" s="28" t="s">
        <v>125</v>
      </c>
      <c r="D45" s="7" t="s">
        <v>124</v>
      </c>
      <c r="E45" s="8">
        <v>3127248</v>
      </c>
      <c r="F45" s="8">
        <v>3127248</v>
      </c>
      <c r="G45" s="7" t="s">
        <v>63</v>
      </c>
      <c r="H45" s="9">
        <v>45043</v>
      </c>
      <c r="I45" s="10" t="s">
        <v>62</v>
      </c>
    </row>
    <row r="46" spans="1:9" ht="63.75" x14ac:dyDescent="0.25">
      <c r="A46" s="3">
        <v>37</v>
      </c>
      <c r="B46" s="28" t="s">
        <v>116</v>
      </c>
      <c r="C46" s="28" t="s">
        <v>137</v>
      </c>
      <c r="D46" s="7" t="s">
        <v>128</v>
      </c>
      <c r="E46" s="8">
        <v>4949557.2</v>
      </c>
      <c r="F46" s="8">
        <v>2086733.21</v>
      </c>
      <c r="G46" s="8">
        <f>E46-F46</f>
        <v>2862823.99</v>
      </c>
      <c r="H46" s="9">
        <v>45041</v>
      </c>
      <c r="I46" s="10" t="s">
        <v>61</v>
      </c>
    </row>
    <row r="47" spans="1:9" ht="63.75" x14ac:dyDescent="0.25">
      <c r="A47" s="3">
        <v>38</v>
      </c>
      <c r="B47" s="28" t="s">
        <v>117</v>
      </c>
      <c r="C47" s="28" t="s">
        <v>137</v>
      </c>
      <c r="D47" s="7" t="s">
        <v>129</v>
      </c>
      <c r="E47" s="8">
        <v>2048148</v>
      </c>
      <c r="F47" s="8">
        <v>1904777.64</v>
      </c>
      <c r="G47" s="8">
        <f>E47-F47</f>
        <v>143370.3600000001</v>
      </c>
      <c r="H47" s="9">
        <v>45042</v>
      </c>
      <c r="I47" s="10" t="s">
        <v>61</v>
      </c>
    </row>
    <row r="48" spans="1:9" ht="114.75" x14ac:dyDescent="0.25">
      <c r="A48" s="3">
        <v>39</v>
      </c>
      <c r="B48" s="28" t="s">
        <v>118</v>
      </c>
      <c r="C48" s="28" t="s">
        <v>131</v>
      </c>
      <c r="D48" s="7" t="s">
        <v>130</v>
      </c>
      <c r="E48" s="8">
        <v>2735804</v>
      </c>
      <c r="F48" s="8">
        <v>2722124.98</v>
      </c>
      <c r="G48" s="8">
        <f>E48-F48</f>
        <v>13679.020000000019</v>
      </c>
      <c r="H48" s="9">
        <v>45041</v>
      </c>
      <c r="I48" s="10" t="s">
        <v>61</v>
      </c>
    </row>
    <row r="49" spans="1:11" ht="29.25" customHeight="1" x14ac:dyDescent="0.25">
      <c r="A49" s="43" t="s">
        <v>10</v>
      </c>
      <c r="B49" s="44"/>
      <c r="C49" s="44"/>
      <c r="D49" s="45"/>
      <c r="E49" s="20">
        <f>SUM(E37:E48)</f>
        <v>33232999.599999998</v>
      </c>
      <c r="F49" s="20">
        <f>SUM(F37:F48)</f>
        <v>23526284.379999999</v>
      </c>
      <c r="G49" s="20">
        <f>SUM(G37:G48)</f>
        <v>9706715.2199999988</v>
      </c>
      <c r="H49" s="9"/>
      <c r="I49" s="10"/>
    </row>
    <row r="50" spans="1:11" ht="29.25" customHeight="1" x14ac:dyDescent="0.25">
      <c r="A50" s="46" t="s">
        <v>93</v>
      </c>
      <c r="B50" s="47"/>
      <c r="C50" s="47"/>
      <c r="D50" s="47"/>
      <c r="E50" s="47"/>
      <c r="F50" s="47"/>
      <c r="G50" s="47"/>
      <c r="H50" s="47"/>
      <c r="I50" s="48"/>
    </row>
    <row r="51" spans="1:11" ht="159.75" customHeight="1" x14ac:dyDescent="0.25">
      <c r="A51" s="3">
        <v>40</v>
      </c>
      <c r="B51" s="38" t="s">
        <v>60</v>
      </c>
      <c r="C51" s="23" t="s">
        <v>102</v>
      </c>
      <c r="D51" s="7" t="s">
        <v>101</v>
      </c>
      <c r="E51" s="8">
        <v>1953657.64</v>
      </c>
      <c r="F51" s="8">
        <v>1475011.43</v>
      </c>
      <c r="G51" s="8">
        <f>E51-F51</f>
        <v>478646.20999999996</v>
      </c>
      <c r="H51" s="9">
        <v>45037</v>
      </c>
      <c r="I51" s="10" t="s">
        <v>61</v>
      </c>
    </row>
    <row r="52" spans="1:11" ht="162" customHeight="1" x14ac:dyDescent="0.25">
      <c r="A52" s="3">
        <v>41</v>
      </c>
      <c r="B52" s="38" t="s">
        <v>91</v>
      </c>
      <c r="C52" s="23" t="s">
        <v>102</v>
      </c>
      <c r="D52" s="7" t="s">
        <v>132</v>
      </c>
      <c r="E52" s="8">
        <v>1231291.28</v>
      </c>
      <c r="F52" s="8">
        <v>1034284.56</v>
      </c>
      <c r="G52" s="8">
        <f>E52-F52</f>
        <v>197006.71999999997</v>
      </c>
      <c r="H52" s="9">
        <v>45044</v>
      </c>
      <c r="I52" s="10" t="s">
        <v>61</v>
      </c>
    </row>
    <row r="53" spans="1:11" ht="30" customHeight="1" x14ac:dyDescent="0.25">
      <c r="A53" s="55" t="s">
        <v>94</v>
      </c>
      <c r="B53" s="56"/>
      <c r="C53" s="56"/>
      <c r="D53" s="57"/>
      <c r="E53" s="20">
        <f t="shared" ref="E53:F53" si="3">SUM(E51:E52)</f>
        <v>3184948.92</v>
      </c>
      <c r="F53" s="20">
        <f t="shared" si="3"/>
        <v>2509295.9900000002</v>
      </c>
      <c r="G53" s="20">
        <f>SUM(G51:G52)</f>
        <v>675652.92999999993</v>
      </c>
      <c r="H53" s="9"/>
      <c r="I53" s="10"/>
      <c r="K53" s="11"/>
    </row>
    <row r="54" spans="1:11" ht="30" customHeight="1" x14ac:dyDescent="0.25">
      <c r="A54" s="46" t="s">
        <v>95</v>
      </c>
      <c r="B54" s="47"/>
      <c r="C54" s="47"/>
      <c r="D54" s="47"/>
      <c r="E54" s="47"/>
      <c r="F54" s="47"/>
      <c r="G54" s="47"/>
      <c r="H54" s="47"/>
      <c r="I54" s="48"/>
      <c r="K54" s="11"/>
    </row>
    <row r="55" spans="1:11" ht="89.25" x14ac:dyDescent="0.25">
      <c r="A55" s="3">
        <v>42</v>
      </c>
      <c r="B55" s="38" t="s">
        <v>138</v>
      </c>
      <c r="C55" s="23" t="s">
        <v>104</v>
      </c>
      <c r="D55" s="7" t="s">
        <v>105</v>
      </c>
      <c r="E55" s="8">
        <v>820000</v>
      </c>
      <c r="F55" s="8">
        <v>820000</v>
      </c>
      <c r="G55" s="8">
        <f>E55-F55</f>
        <v>0</v>
      </c>
      <c r="H55" s="9">
        <v>45029</v>
      </c>
      <c r="I55" s="10" t="s">
        <v>90</v>
      </c>
      <c r="K55" s="11"/>
    </row>
    <row r="56" spans="1:11" ht="84" x14ac:dyDescent="0.25">
      <c r="A56" s="3">
        <v>43</v>
      </c>
      <c r="B56" s="38" t="s">
        <v>119</v>
      </c>
      <c r="C56" s="23" t="s">
        <v>104</v>
      </c>
      <c r="D56" s="7" t="s">
        <v>106</v>
      </c>
      <c r="E56" s="8">
        <v>200000</v>
      </c>
      <c r="F56" s="8">
        <v>177777</v>
      </c>
      <c r="G56" s="8">
        <f>E56-F56</f>
        <v>22223</v>
      </c>
      <c r="H56" s="9">
        <v>45029</v>
      </c>
      <c r="I56" s="10" t="s">
        <v>61</v>
      </c>
      <c r="K56" s="11"/>
    </row>
    <row r="57" spans="1:11" ht="89.25" x14ac:dyDescent="0.25">
      <c r="A57" s="3">
        <v>44</v>
      </c>
      <c r="B57" s="38" t="s">
        <v>120</v>
      </c>
      <c r="C57" s="23" t="s">
        <v>104</v>
      </c>
      <c r="D57" s="7" t="s">
        <v>103</v>
      </c>
      <c r="E57" s="8">
        <v>1340000</v>
      </c>
      <c r="F57" s="8">
        <v>1333300</v>
      </c>
      <c r="G57" s="8">
        <f>E57-F57</f>
        <v>6700</v>
      </c>
      <c r="H57" s="9">
        <v>45036</v>
      </c>
      <c r="I57" s="10" t="s">
        <v>61</v>
      </c>
      <c r="K57" s="11"/>
    </row>
    <row r="58" spans="1:11" ht="30" customHeight="1" x14ac:dyDescent="0.25">
      <c r="A58" s="43" t="s">
        <v>96</v>
      </c>
      <c r="B58" s="44"/>
      <c r="C58" s="44"/>
      <c r="D58" s="45"/>
      <c r="E58" s="20">
        <f>SUM(E55:E57)</f>
        <v>2360000</v>
      </c>
      <c r="F58" s="20">
        <f t="shared" ref="F58:G58" si="4">SUM(F55:F57)</f>
        <v>2331077</v>
      </c>
      <c r="G58" s="20">
        <f t="shared" si="4"/>
        <v>28923</v>
      </c>
      <c r="H58" s="9"/>
      <c r="I58" s="10"/>
      <c r="K58" s="11"/>
    </row>
    <row r="59" spans="1:11" ht="30" customHeight="1" x14ac:dyDescent="0.25">
      <c r="A59" s="46" t="s">
        <v>97</v>
      </c>
      <c r="B59" s="47"/>
      <c r="C59" s="47"/>
      <c r="D59" s="47"/>
      <c r="E59" s="47"/>
      <c r="F59" s="47"/>
      <c r="G59" s="47"/>
      <c r="H59" s="47"/>
      <c r="I59" s="48"/>
      <c r="K59" s="11"/>
    </row>
    <row r="60" spans="1:11" ht="96" x14ac:dyDescent="0.25">
      <c r="A60" s="3">
        <v>45</v>
      </c>
      <c r="B60" s="38" t="s">
        <v>121</v>
      </c>
      <c r="C60" s="23" t="s">
        <v>133</v>
      </c>
      <c r="D60" s="7" t="s">
        <v>134</v>
      </c>
      <c r="E60" s="8">
        <v>4652323.2</v>
      </c>
      <c r="F60" s="8">
        <v>3488244.4</v>
      </c>
      <c r="G60" s="8">
        <f>E60-F60</f>
        <v>1164078.8000000003</v>
      </c>
      <c r="H60" s="9">
        <v>45042</v>
      </c>
      <c r="I60" s="10" t="s">
        <v>61</v>
      </c>
      <c r="K60" s="11"/>
    </row>
    <row r="61" spans="1:11" ht="30" customHeight="1" x14ac:dyDescent="0.25">
      <c r="A61" s="43" t="s">
        <v>98</v>
      </c>
      <c r="B61" s="44"/>
      <c r="C61" s="44"/>
      <c r="D61" s="45"/>
      <c r="E61" s="20">
        <f>SUM(E60)</f>
        <v>4652323.2</v>
      </c>
      <c r="F61" s="20">
        <f t="shared" ref="F61:G61" si="5">SUM(F60)</f>
        <v>3488244.4</v>
      </c>
      <c r="G61" s="20">
        <f t="shared" si="5"/>
        <v>1164078.8000000003</v>
      </c>
      <c r="H61" s="9"/>
      <c r="I61" s="10"/>
      <c r="K61" s="11"/>
    </row>
    <row r="62" spans="1:11" ht="15.75" thickBot="1" x14ac:dyDescent="0.3">
      <c r="A62" s="4"/>
      <c r="B62" s="5"/>
      <c r="C62" s="5"/>
      <c r="D62" s="17" t="s">
        <v>8</v>
      </c>
      <c r="E62" s="21">
        <f t="shared" ref="E62:F62" si="6">E8+E19+E35+E49+E53+E58+E61</f>
        <v>93501607.140000001</v>
      </c>
      <c r="F62" s="21">
        <f t="shared" si="6"/>
        <v>75307692.450000003</v>
      </c>
      <c r="G62" s="21">
        <f>G8+G19+G35+G49+G53+G58+G61</f>
        <v>18193914.690000001</v>
      </c>
      <c r="H62" s="5"/>
      <c r="I62" s="6"/>
    </row>
    <row r="63" spans="1:11" x14ac:dyDescent="0.25">
      <c r="A63" s="53"/>
      <c r="B63" s="53"/>
      <c r="C63" s="53"/>
      <c r="D63" s="53"/>
      <c r="E63" s="53"/>
      <c r="F63" s="53"/>
      <c r="G63" s="53"/>
      <c r="H63" s="53"/>
      <c r="I63" s="53"/>
    </row>
    <row r="64" spans="1:11" x14ac:dyDescent="0.25">
      <c r="A64" s="52"/>
      <c r="B64" s="52"/>
      <c r="C64" s="52"/>
      <c r="D64" s="52"/>
      <c r="E64" s="52"/>
      <c r="F64" s="52"/>
      <c r="G64" s="52"/>
      <c r="H64" s="52"/>
      <c r="I64" s="52"/>
    </row>
    <row r="65" spans="1:11" x14ac:dyDescent="0.25">
      <c r="A65" s="52"/>
      <c r="B65" s="54"/>
      <c r="C65" s="54"/>
      <c r="D65" s="54"/>
      <c r="E65" s="41"/>
      <c r="F65" s="41"/>
      <c r="G65" s="41"/>
      <c r="H65" s="41"/>
      <c r="I65" s="41"/>
    </row>
    <row r="66" spans="1:11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11" ht="13.5" customHeight="1" x14ac:dyDescent="0.25">
      <c r="A67" s="31" t="s">
        <v>18</v>
      </c>
      <c r="B67" s="31"/>
      <c r="C67" s="31"/>
      <c r="D67" s="31"/>
      <c r="E67" s="32"/>
      <c r="F67" s="33"/>
      <c r="G67" s="32" t="s">
        <v>19</v>
      </c>
      <c r="H67" s="30"/>
      <c r="I67" s="30"/>
      <c r="K67" s="11">
        <f>SUM(E62-F62-G62)</f>
        <v>-3.7252902984619141E-9</v>
      </c>
    </row>
    <row r="68" spans="1:11" x14ac:dyDescent="0.25">
      <c r="A68" s="34" t="s">
        <v>20</v>
      </c>
      <c r="B68" s="34"/>
      <c r="C68" s="35" t="s">
        <v>15</v>
      </c>
      <c r="D68" s="36"/>
      <c r="E68" s="33"/>
      <c r="F68" s="33"/>
      <c r="G68" s="33"/>
      <c r="H68" s="30"/>
      <c r="I68" s="30"/>
      <c r="K68" s="11"/>
    </row>
    <row r="69" spans="1:11" ht="15" customHeight="1" x14ac:dyDescent="0.25">
      <c r="A69" s="26"/>
      <c r="B69" s="27"/>
      <c r="C69" s="27"/>
      <c r="D69" s="27"/>
      <c r="E69" s="26"/>
      <c r="F69" s="26"/>
      <c r="G69" s="26"/>
      <c r="H69" s="26"/>
      <c r="I69" s="25"/>
      <c r="K69" s="11"/>
    </row>
    <row r="70" spans="1:11" x14ac:dyDescent="0.25">
      <c r="H70" s="26"/>
      <c r="I70" s="25"/>
      <c r="K70" s="11"/>
    </row>
    <row r="71" spans="1:11" x14ac:dyDescent="0.25">
      <c r="H71" s="26"/>
      <c r="I71" s="25"/>
      <c r="K71" s="11"/>
    </row>
    <row r="72" spans="1:11" ht="15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K72" s="11"/>
    </row>
    <row r="73" spans="1:11" x14ac:dyDescent="0.25">
      <c r="K73" s="11"/>
    </row>
    <row r="74" spans="1:11" x14ac:dyDescent="0.25">
      <c r="K74" s="11"/>
    </row>
    <row r="75" spans="1:11" x14ac:dyDescent="0.25">
      <c r="D75" s="29"/>
    </row>
  </sheetData>
  <mergeCells count="19">
    <mergeCell ref="A72:I72"/>
    <mergeCell ref="A36:I36"/>
    <mergeCell ref="A49:D49"/>
    <mergeCell ref="A63:I63"/>
    <mergeCell ref="A64:I64"/>
    <mergeCell ref="A65:D65"/>
    <mergeCell ref="A50:I50"/>
    <mergeCell ref="A53:D53"/>
    <mergeCell ref="A54:I54"/>
    <mergeCell ref="A58:D58"/>
    <mergeCell ref="A59:I59"/>
    <mergeCell ref="A61:D61"/>
    <mergeCell ref="A1:I1"/>
    <mergeCell ref="A35:D35"/>
    <mergeCell ref="A20:I20"/>
    <mergeCell ref="A3:I3"/>
    <mergeCell ref="A8:D8"/>
    <mergeCell ref="A9:I9"/>
    <mergeCell ref="A19:D19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2023-05-02T10:20:02Z</dcterms:modified>
</cp:coreProperties>
</file>