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'Доходы'!$A$23</definedName>
    <definedName name="APPT" localSheetId="1">'Расходы'!$A$21</definedName>
    <definedName name="FILE_NAME" localSheetId="0">'Доходы'!$H$3</definedName>
    <definedName name="FIO" localSheetId="0">'Доходы'!$D$23</definedName>
    <definedName name="FIO" localSheetId="1">'Расходы'!$D$21</definedName>
    <definedName name="FORM_CODE" localSheetId="0">'Доходы'!$H$5</definedName>
    <definedName name="LAST_CELL" localSheetId="0">'Доходы'!$F$360</definedName>
    <definedName name="LAST_CELL" localSheetId="1">'Расходы'!$F$1107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ND_1" localSheetId="0">'Доходы'!$A$360</definedName>
    <definedName name="REND_1" localSheetId="1">'Расходы'!$A$1108</definedName>
    <definedName name="SIGN" localSheetId="0">'Доходы'!$A$22:$D$24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<sst xmlns="http://schemas.openxmlformats.org/spreadsheetml/2006/main" count="4984" uniqueCount="2130">
  <si>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</si>
  <si>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</si>
  <si>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</si>
  <si>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</si>
  <si>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</si>
  <si>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</si>
  <si>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</si>
  <si>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</si>
  <si>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</si>
  <si>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</si>
  <si>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</si>
  <si>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</si>
  <si>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</si>
  <si>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</si>
  <si>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</si>
  <si>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</si>
  <si>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</si>
  <si>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</si>
  <si>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</si>
  <si>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</si>
  <si>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</si>
  <si>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</si>
  <si>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</si>
  <si>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</si>
  <si>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</si>
  <si>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</si>
  <si>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</si>
  <si>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</si>
  <si>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</si>
  <si>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</si>
  <si>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</si>
  <si>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</si>
  <si>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</si>
  <si>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</si>
  <si>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</si>
  <si>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</si>
  <si>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</si>
  <si>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</si>
  <si>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</si>
  <si>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</si>
  <si>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</si>
  <si>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</si>
  <si>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</si>
  <si>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</si>
  <si>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</si>
  <si>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</si>
  <si>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</si>
  <si>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</si>
  <si>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</si>
  <si>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</si>
  <si>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</si>
  <si>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</si>
  <si>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</si>
  <si>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</si>
  <si>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</si>
  <si>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</si>
  <si>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</si>
  <si>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</si>
  <si>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</si>
  <si>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</si>
  <si>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</si>
  <si>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</si>
  <si>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</si>
  <si>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</si>
  <si>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</si>
  <si>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</si>
  <si>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</si>
  <si>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</si>
  <si>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</si>
  <si>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(пени по соответствующему платежу)</t>
  </si>
  <si>
    <t>182 10102050012100110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</si>
  <si>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</si>
  <si>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</si>
  <si>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</si>
  <si>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</si>
  <si>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</si>
  <si>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</si>
  <si>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</si>
  <si>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</si>
  <si>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</si>
  <si>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</si>
  <si>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(пени по соответствующему платежу)</t>
  </si>
  <si>
    <t>182 10102100012100110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</si>
  <si>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</si>
  <si>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</si>
  <si>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</si>
  <si>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</si>
  <si>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</si>
  <si>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</si>
  <si>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</si>
  <si>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</si>
  <si>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</si>
  <si>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</si>
  <si>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</si>
  <si>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</si>
  <si>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</si>
  <si>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</si>
  <si>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</si>
  <si>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</si>
  <si>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</si>
  <si>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</si>
  <si>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</si>
  <si>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</si>
  <si>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</si>
  <si>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</si>
  <si>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</si>
  <si>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</si>
  <si>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</si>
  <si>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</si>
  <si>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</si>
  <si>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</si>
  <si>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</si>
  <si>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</si>
  <si>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</si>
  <si>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</si>
  <si>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</si>
  <si>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</si>
  <si>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</si>
  <si>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</si>
  <si>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</si>
  <si>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</si>
  <si>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</si>
  <si>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</si>
  <si>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</si>
  <si>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</si>
  <si>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</si>
  <si>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</si>
  <si>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</si>
  <si>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</si>
  <si>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</si>
  <si>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</si>
  <si>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</si>
  <si>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</si>
  <si>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</si>
  <si>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</si>
  <si>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</si>
  <si>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</si>
  <si>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</si>
  <si>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</si>
  <si>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</si>
  <si>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</si>
  <si>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</si>
  <si>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</si>
  <si>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</si>
  <si>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</si>
  <si>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</si>
  <si>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</si>
  <si>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</si>
  <si>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</si>
  <si>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</si>
  <si>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</si>
  <si>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</si>
  <si>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</si>
  <si>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</si>
  <si>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</si>
  <si>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</si>
  <si>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</si>
  <si>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</si>
  <si>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</si>
  <si>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</si>
  <si>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</si>
  <si>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</si>
  <si>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</si>
  <si>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</si>
  <si>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</si>
  <si>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</si>
  <si>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</si>
  <si>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</si>
  <si>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</si>
  <si>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</si>
  <si>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</si>
  <si>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</si>
  <si>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</si>
  <si>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</si>
  <si>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</si>
  <si>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</si>
  <si>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</si>
  <si>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</si>
  <si>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</si>
  <si>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</si>
  <si>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</si>
  <si>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</si>
  <si>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</si>
  <si>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</si>
  <si>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</si>
  <si>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</si>
  <si>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</si>
  <si>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</si>
  <si>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</si>
  <si>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</si>
  <si>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</si>
  <si>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</si>
  <si>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</si>
  <si>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</si>
  <si>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</si>
  <si>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</si>
  <si>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</si>
  <si>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</si>
  <si>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</si>
  <si>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</si>
  <si>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</si>
  <si>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</si>
  <si>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</si>
  <si>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</si>
  <si>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</si>
  <si>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</si>
  <si>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</si>
  <si>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</si>
  <si>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</si>
  <si>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</si>
  <si>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</si>
  <si>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</si>
  <si>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</si>
  <si>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</si>
  <si>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</si>
  <si>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</si>
  <si>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</si>
  <si>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</si>
  <si>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</si>
  <si>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</si>
  <si>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</si>
  <si>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</si>
  <si>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</si>
  <si>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</si>
  <si>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</si>
  <si>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</si>
  <si>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</si>
  <si>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</si>
  <si>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</si>
  <si>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</si>
  <si>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</si>
  <si>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</si>
  <si>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</si>
  <si>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</si>
  <si>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</si>
  <si>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</si>
  <si>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</si>
  <si>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</si>
  <si>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</si>
  <si>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</si>
  <si>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</si>
  <si>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</si>
  <si>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</si>
  <si>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</si>
  <si>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</si>
  <si>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</si>
  <si>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</si>
  <si>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</si>
  <si>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</si>
  <si>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317 11302994040000130</t>
  </si>
  <si>
    <t>323 11302994040000130</t>
  </si>
  <si>
    <t>324 11302994040000130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</si>
  <si>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</si>
  <si>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</si>
  <si>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</si>
  <si>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</si>
  <si>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</si>
  <si>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</si>
  <si>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</si>
  <si>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</si>
  <si>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331 11402042040000410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</si>
  <si>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</si>
  <si>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</si>
  <si>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</si>
  <si>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</si>
  <si>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331 11402042040000440</t>
  </si>
  <si>
    <t>Доходы от приватизации имущества, находящегося в государственной и муниципальной собственности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</si>
  <si>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</si>
  <si>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</si>
  <si>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</si>
  <si>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</si>
  <si>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</si>
  <si>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</si>
  <si>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</si>
  <si>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</si>
  <si>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</si>
  <si>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</si>
  <si>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</si>
  <si>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</si>
  <si>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</si>
  <si>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</si>
  <si>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</si>
  <si>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</si>
  <si>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</si>
  <si>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</si>
  <si>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</si>
  <si>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</si>
  <si>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</si>
  <si>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</si>
  <si>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</si>
  <si>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</si>
  <si>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</si>
  <si>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</si>
  <si>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</si>
  <si>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</si>
  <si>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</si>
  <si>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</si>
  <si>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</si>
  <si>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</si>
  <si>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</si>
  <si>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</si>
  <si>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</si>
  <si>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</si>
  <si>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</si>
  <si>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</si>
  <si>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</si>
  <si>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</si>
  <si>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</si>
  <si>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</si>
  <si>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</si>
  <si>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</si>
  <si>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</si>
  <si>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</si>
  <si>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</si>
  <si>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</si>
  <si>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</si>
  <si>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</si>
  <si>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</si>
  <si>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</si>
  <si>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</si>
  <si>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</si>
  <si>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</si>
  <si>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</si>
  <si>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</si>
  <si>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</si>
  <si>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</si>
  <si>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</si>
  <si>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</si>
  <si>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</si>
  <si>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328 11609040040000140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</si>
  <si>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</si>
  <si>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</si>
  <si>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</si>
  <si>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</si>
  <si>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</si>
  <si>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</si>
  <si>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</si>
  <si>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</si>
  <si>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</si>
  <si>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</si>
  <si>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</si>
  <si>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</si>
  <si>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</si>
  <si>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</si>
  <si>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</si>
  <si>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</si>
  <si>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</si>
  <si>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</si>
  <si>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</si>
  <si>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</si>
  <si>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</si>
  <si>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</si>
  <si>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</si>
  <si>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</si>
  <si>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</si>
  <si>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</si>
  <si>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</si>
  <si>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</si>
  <si>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323 11701040040000180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</si>
  <si>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</si>
  <si>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</si>
  <si>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</si>
  <si>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</si>
  <si>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(Выполнение работ по ремонту тренажерного зала по ул. Мира, д.15, пос. Метлино)</t>
  </si>
  <si>
    <t>312 11715020040111150</t>
  </si>
  <si>
    <t>Инициативные платежи, зачисляемые в бюджеты городских округов (Ремонт помещения библиотеки МБОУ "Лицей № 23" по ул. Блюхера, д.1а 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</si>
  <si>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</si>
  <si>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</si>
  <si>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</si>
  <si>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кровли спортивного зала МБОУ СОШ № 35 по адресу: г. Озерск, пос. Метлино, ул. Центральная, д.59)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</si>
  <si>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</si>
  <si>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</si>
  <si>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</si>
  <si>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</si>
  <si>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</si>
  <si>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</si>
  <si>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</si>
  <si>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</si>
  <si>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</si>
  <si>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фасада здания спортивного зала структурного подразделения МБОУ СОШ №32 "Начальная школа"по ул. Менделеева, д.13)</t>
  </si>
  <si>
    <t>312 11715020040119150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</si>
  <si>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</si>
  <si>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</si>
  <si>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рамках текущего ремонта клуба "Ровесник" по пр. Карла Маркса, д.4г)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</si>
  <si>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</si>
  <si>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</si>
  <si>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</si>
  <si>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(Выполнение работ по ремонту наружного освещения ул. 8 Марта пос. Метлино )</t>
  </si>
  <si>
    <t>328 11715020040551150</t>
  </si>
  <si>
    <t>Инициативные платежи, зачисляемые в бюджеты городских округов (Выполнение работ по ремонту наружного освещения ул. Совхозная пос. Метлино)</t>
  </si>
  <si>
    <t>328 11715020040552150</t>
  </si>
  <si>
    <t>Инициативные платежи, зачисляемые в бюджеты городских округов (Выполнение работ по ремонту наружного освещения ул. Курганская пос. Метлино)</t>
  </si>
  <si>
    <t>328 11715020040553150</t>
  </si>
  <si>
    <t>Инициативные платежи, зачисляемые в бюджеты городских округов (Выполнение работ по ремонту наружного освещения ул. Центральная пос. Метлино)</t>
  </si>
  <si>
    <t>328 11715020040554150</t>
  </si>
  <si>
    <t>Инициативные платежи, зачисляемые в бюджеты городских округов (Установка недостающих крышек на колодцы коммунальных магистральных сетей пос. Метлино)</t>
  </si>
  <si>
    <t>331 11715020040661150</t>
  </si>
  <si>
    <t>Инициативные платежи, зачисляемые в бюджеты городских округов ("Надежда" часть 2 - благоустройство территории многоквартирного жилого дома по ул. Дзержинского, д.59)</t>
  </si>
  <si>
    <t>340 11715020040771150</t>
  </si>
  <si>
    <t>Инициативные платежи, зачисляемые в бюджеты городских округов ("Уютный двор" - благоустройство территории многоквартирного жилого дома б. Луначарского, 13)</t>
  </si>
  <si>
    <t>340 11715020040772150</t>
  </si>
  <si>
    <t>Инициативные платежи, зачисляемые в бюджеты городских округов (Проведение благоустроительных работ по ул. Дзержинского, д.58 - Дзержинец-2)</t>
  </si>
  <si>
    <t>340 11715020040774150</t>
  </si>
  <si>
    <t>Инициативные платежи, зачисляемые в бюджеты городских округов (Ремонт внутридворового проезда многоквартирного жилого дома № 12 по ул. Мира, пос. Метлино)</t>
  </si>
  <si>
    <t>340 11715020040775150</t>
  </si>
  <si>
    <t>Инициативные платежи, зачисляемые в бюджеты городских округов (Проведение благоустроительных работ по ул. Дзержинского, д.60 - Дзержинец-1)</t>
  </si>
  <si>
    <t>340 11715020040776150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</si>
  <si>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</si>
  <si>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</si>
  <si>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</si>
  <si>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</si>
  <si>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</si>
  <si>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</si>
  <si>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</si>
  <si>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</si>
  <si>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</si>
  <si>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</si>
  <si>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</si>
  <si>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</si>
  <si>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</si>
  <si>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</si>
  <si>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</si>
  <si>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</si>
  <si>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</si>
  <si>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</si>
  <si>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</si>
  <si>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</si>
  <si>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</si>
  <si>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</si>
  <si>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</si>
  <si>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</si>
  <si>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</si>
  <si>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</si>
  <si>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</si>
  <si>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331 20220079040000150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</si>
  <si>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</si>
  <si>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</si>
  <si>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</si>
  <si>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</si>
  <si>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</si>
  <si>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</si>
  <si>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</si>
  <si>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</si>
  <si>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312 20225491040000150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</si>
  <si>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</si>
  <si>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</si>
  <si>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</si>
  <si>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</si>
  <si>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</si>
  <si>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</si>
  <si>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</si>
  <si>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</si>
  <si>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</si>
  <si>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</si>
  <si>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</si>
  <si>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</si>
  <si>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</si>
  <si>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</si>
  <si>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</si>
  <si>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</si>
  <si>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328 20227112040000150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</si>
  <si>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</si>
  <si>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</si>
  <si>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</si>
  <si>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</si>
  <si>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</si>
  <si>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</si>
  <si>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</si>
  <si>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323 20229999040000150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</si>
  <si>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</si>
  <si>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</si>
  <si>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</si>
  <si>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</si>
  <si>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</si>
  <si>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</si>
  <si>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</si>
  <si>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</si>
  <si>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</si>
  <si>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</si>
  <si>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</si>
  <si>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</si>
  <si>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</si>
  <si>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</si>
  <si>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</si>
  <si>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</si>
  <si>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</si>
  <si>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</si>
  <si>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</si>
  <si>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</si>
  <si>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</si>
  <si>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</si>
  <si>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</si>
  <si>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</si>
  <si>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</si>
  <si>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</si>
  <si>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</si>
  <si>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</si>
  <si>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</si>
  <si>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</si>
  <si>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</si>
  <si>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</si>
  <si>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</si>
  <si>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</si>
  <si>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</si>
  <si>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</si>
  <si>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</si>
  <si>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</si>
  <si>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</si>
  <si>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</si>
  <si>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</si>
  <si>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</si>
  <si>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</si>
  <si>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</si>
  <si>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</si>
  <si>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</si>
  <si>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</si>
  <si>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</si>
  <si>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</si>
  <si>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</si>
  <si>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</si>
  <si>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</si>
  <si>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</si>
  <si>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</si>
  <si>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</si>
  <si>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</si>
  <si>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</si>
  <si>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</si>
  <si>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</si>
  <si>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</si>
  <si>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</si>
  <si>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</si>
  <si>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</si>
  <si>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</si>
  <si>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</si>
  <si>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</si>
  <si>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</si>
  <si>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</si>
  <si>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</si>
  <si>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</si>
  <si>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</si>
  <si>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</si>
  <si>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</si>
  <si>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</si>
  <si>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</si>
  <si>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</si>
  <si>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</si>
  <si>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</si>
  <si>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</si>
  <si>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</si>
  <si>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</si>
  <si>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</si>
  <si>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</si>
  <si>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</si>
  <si>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</si>
  <si>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</si>
  <si>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</si>
  <si>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</si>
  <si>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</si>
  <si>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</si>
  <si>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</si>
  <si>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</si>
  <si>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</si>
  <si>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311 0106 7900110116 000 </t>
  </si>
  <si>
    <t xml:space="preserve">311 0106 7900110116 121 </t>
  </si>
  <si>
    <t xml:space="preserve">311 0106 7900110116 129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</si>
  <si>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</si>
  <si>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</si>
  <si>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</si>
  <si>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</si>
  <si>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</si>
  <si>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</si>
  <si>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</si>
  <si>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</si>
  <si>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</si>
  <si>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</si>
  <si>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</si>
  <si>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</si>
  <si>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</si>
  <si>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</si>
  <si>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</si>
  <si>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</si>
  <si>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</si>
  <si>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</si>
  <si>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</si>
  <si>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</si>
  <si>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</si>
  <si>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</si>
  <si>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</si>
  <si>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</si>
  <si>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</si>
  <si>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</si>
  <si>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</si>
  <si>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</si>
  <si>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</si>
  <si>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</si>
  <si>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</si>
  <si>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</si>
  <si>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</si>
  <si>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</si>
  <si>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</si>
  <si>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312 0701 7900410110 000 </t>
  </si>
  <si>
    <t xml:space="preserve">312 0701 7900410114 000 </t>
  </si>
  <si>
    <t xml:space="preserve">312 0701 7900410114 611 </t>
  </si>
  <si>
    <t xml:space="preserve">312 0701 7900410115 000 </t>
  </si>
  <si>
    <t xml:space="preserve">312 0701 7900410115 611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</si>
  <si>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</si>
  <si>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</si>
  <si>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</si>
  <si>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</si>
  <si>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</si>
  <si>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</si>
  <si>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</si>
  <si>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</si>
  <si>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</si>
  <si>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</si>
  <si>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</si>
  <si>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</si>
  <si>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</si>
  <si>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</si>
  <si>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</si>
  <si>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</si>
  <si>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</si>
  <si>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</si>
  <si>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</si>
  <si>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</si>
  <si>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</si>
  <si>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312 0701 7951700000 000 </t>
  </si>
  <si>
    <t>Финансовое обеспечение муниципальной программы</t>
  </si>
  <si>
    <t xml:space="preserve">312 0701 7951703120 000 </t>
  </si>
  <si>
    <t xml:space="preserve">312 0701 7951703120 612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</si>
  <si>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</si>
  <si>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</si>
  <si>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</si>
  <si>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</si>
  <si>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</si>
  <si>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</si>
  <si>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</si>
  <si>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Инициативный платеж</t>
  </si>
  <si>
    <t xml:space="preserve">312 0701 7990101500 000 </t>
  </si>
  <si>
    <t xml:space="preserve">312 0701 7990101500 612 </t>
  </si>
  <si>
    <t>Инициативный проект "Замена оконных блоков в здании МБДОУ ДС №8 по адресу: Озерский городской округ, пос. Метлино, ул. Мира, д. 8"</t>
  </si>
  <si>
    <t xml:space="preserve">312 0701 7991500000 000 </t>
  </si>
  <si>
    <t>Поддержка инициативного проекта за счет областного бюджета</t>
  </si>
  <si>
    <t xml:space="preserve">312 0701 7991599600 000 </t>
  </si>
  <si>
    <t xml:space="preserve">312 0701 7991599600 612 </t>
  </si>
  <si>
    <t>Поддержка инициативного проекта за счет местного бюджета</t>
  </si>
  <si>
    <t xml:space="preserve">312 0701 79915S9600 000 </t>
  </si>
  <si>
    <t xml:space="preserve">312 0701 79915S9600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</si>
  <si>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</si>
  <si>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</si>
  <si>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</si>
  <si>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</si>
  <si>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</si>
  <si>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</si>
  <si>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</si>
  <si>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</si>
  <si>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</si>
  <si>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</si>
  <si>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</si>
  <si>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</si>
  <si>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</si>
  <si>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</si>
  <si>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</si>
  <si>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</si>
  <si>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</si>
  <si>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</si>
  <si>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</si>
  <si>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312 0702 7900410110 000 </t>
  </si>
  <si>
    <t xml:space="preserve">312 0702 7900410115 000 </t>
  </si>
  <si>
    <t xml:space="preserve">312 0702 7900410115 611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</si>
  <si>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</si>
  <si>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</si>
  <si>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</si>
  <si>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</si>
  <si>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</si>
  <si>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</si>
  <si>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</si>
  <si>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</si>
  <si>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</si>
  <si>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</si>
  <si>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</si>
  <si>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</si>
  <si>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</si>
  <si>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</si>
  <si>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</si>
  <si>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</si>
  <si>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</si>
  <si>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312 0702 7950109110 000 </t>
  </si>
  <si>
    <t xml:space="preserve">312 0702 7950109110 612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</si>
  <si>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</si>
  <si>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</si>
  <si>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</si>
  <si>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 xml:space="preserve">312 0702 7950110115 000 </t>
  </si>
  <si>
    <t xml:space="preserve">312 0702 7950110115 612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</si>
  <si>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</si>
  <si>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</si>
  <si>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</si>
  <si>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</si>
  <si>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</si>
  <si>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</si>
  <si>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</si>
  <si>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</si>
  <si>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</si>
  <si>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</si>
  <si>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</si>
  <si>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</si>
  <si>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</si>
  <si>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</si>
  <si>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</si>
  <si>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</si>
  <si>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</si>
  <si>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</si>
  <si>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</si>
  <si>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</si>
  <si>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</si>
  <si>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</si>
  <si>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</si>
  <si>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</si>
  <si>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</si>
  <si>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</si>
  <si>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</si>
  <si>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 xml:space="preserve">312 0702 7990101200 000 </t>
  </si>
  <si>
    <t xml:space="preserve">312 0702 7990101200 612 </t>
  </si>
  <si>
    <t xml:space="preserve">312 0702 7990101400 000 </t>
  </si>
  <si>
    <t xml:space="preserve">312 0702 7990101400 612 </t>
  </si>
  <si>
    <t xml:space="preserve">312 0702 7990101600 000 </t>
  </si>
  <si>
    <t xml:space="preserve">312 0702 7990101600 612 </t>
  </si>
  <si>
    <t xml:space="preserve">312 0702 7990101700 000 </t>
  </si>
  <si>
    <t xml:space="preserve">312 0702 7990101700 612 </t>
  </si>
  <si>
    <t xml:space="preserve">312 0702 7990101800 000 </t>
  </si>
  <si>
    <t xml:space="preserve">312 0702 7990101800 612 </t>
  </si>
  <si>
    <t xml:space="preserve">312 0702 7990101900 000 </t>
  </si>
  <si>
    <t xml:space="preserve">312 0702 7990101900 612 </t>
  </si>
  <si>
    <t xml:space="preserve">312 0702 7990102000 000 </t>
  </si>
  <si>
    <t xml:space="preserve">312 0702 7990102000 612 </t>
  </si>
  <si>
    <t xml:space="preserve">312 0702 7990102200 000 </t>
  </si>
  <si>
    <t xml:space="preserve">312 0702 7990102200 612 </t>
  </si>
  <si>
    <t>Инициативный проект "Ремонт помещения библиотеки МБОУ «Лицей №23» по адресу: г. Озерск, ул. Блюхера, д. 1а"</t>
  </si>
  <si>
    <t xml:space="preserve">312 0702 7991200000 000 </t>
  </si>
  <si>
    <t xml:space="preserve">312 0702 7991299600 000 </t>
  </si>
  <si>
    <t xml:space="preserve">312 0702 7991299600 612 </t>
  </si>
  <si>
    <t xml:space="preserve">312 0702 79912S9600 000 </t>
  </si>
  <si>
    <t xml:space="preserve">312 0702 79912S9600 612 </t>
  </si>
  <si>
    <t>Инициативный проект "Ремонт кровли спортивного зала МБОУ СОШ №35 по адресу: Озерский городской округ, пос. Метлино, ул. Центральная, д. 59"</t>
  </si>
  <si>
    <t xml:space="preserve">312 0702 7991400000 000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</si>
  <si>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</si>
  <si>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</si>
  <si>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</si>
  <si>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</si>
  <si>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"Ремонт фасада МБОУ СОШ №33 по адресу: г. Озерск, ул. Матросова, д. 49"</t>
  </si>
  <si>
    <t xml:space="preserve">312 0702 7991600000 000 </t>
  </si>
  <si>
    <t xml:space="preserve">312 0702 7991699600 000 </t>
  </si>
  <si>
    <t xml:space="preserve">312 0702 7991699600 612 </t>
  </si>
  <si>
    <t xml:space="preserve">312 0702 79916S9600 000 </t>
  </si>
  <si>
    <t xml:space="preserve">312 0702 79916S9600 612 </t>
  </si>
  <si>
    <t>Инициативный проект "Проведение ремонтных работ: замена деревянных оконных блоков на окна ПВХ здания школы, ремонт входной группы и создание безбарьерной (доступной) среды при входе в здание МБУ СОШ №38 по адресу: г. Озерск, ул. Октябрьская, д. 2"</t>
  </si>
  <si>
    <t xml:space="preserve">312 0702 7991700000 000 </t>
  </si>
  <si>
    <t xml:space="preserve">312 0702 7991799600 000 </t>
  </si>
  <si>
    <t xml:space="preserve">312 0702 7991799600 612 </t>
  </si>
  <si>
    <t xml:space="preserve">312 0702 79917S9600 000 </t>
  </si>
  <si>
    <t xml:space="preserve">312 0702 79917S9600 612 </t>
  </si>
  <si>
    <t>Инициативный проект "Ремонт фасада учебного здания структурного подразделения МБОУ СОШ №32 «Начальная школа» по адресу: г. Озерск, ул. Менделеева, д. 13"</t>
  </si>
  <si>
    <t xml:space="preserve">312 0702 7991800000 000 </t>
  </si>
  <si>
    <t xml:space="preserve">312 0702 7991899600 000 </t>
  </si>
  <si>
    <t xml:space="preserve">312 0702 7991899600 612 </t>
  </si>
  <si>
    <t xml:space="preserve">312 0702 79918S9600 000 </t>
  </si>
  <si>
    <t xml:space="preserve">312 0702 79918S9600 612 </t>
  </si>
  <si>
    <t>Инициативный проект "Ремонт фасада здания спортивного зала структурного подразделения МБОУ СОШ №32 «Начальная школа» по адресу: г. Озерск, ул. Менделеева, д. 13"</t>
  </si>
  <si>
    <t xml:space="preserve">312 0702 7991900000 000 </t>
  </si>
  <si>
    <t xml:space="preserve">312 0702 7991999600 000 </t>
  </si>
  <si>
    <t xml:space="preserve">312 0702 7991999600 612 </t>
  </si>
  <si>
    <t xml:space="preserve">312 0702 79919S9600 000 </t>
  </si>
  <si>
    <t xml:space="preserve">312 0702 79919S9600 612 </t>
  </si>
  <si>
    <t>Инициативный проект "Замена деревянных оконных блоков на оконные блоки из ПВХ в учебных классах МБОУ СОШ №35 по адресу: Озерский городской округ, пос. Метлино, ул. Центральная, д. 59"</t>
  </si>
  <si>
    <t xml:space="preserve">312 0702 7992000000 000 </t>
  </si>
  <si>
    <t xml:space="preserve">312 0702 7992099600 000 </t>
  </si>
  <si>
    <t xml:space="preserve">312 0702 7992099600 612 </t>
  </si>
  <si>
    <t xml:space="preserve">312 0702 79920S9600 000 </t>
  </si>
  <si>
    <t xml:space="preserve">312 0702 79920S9600 612 </t>
  </si>
  <si>
    <t>Инициативный проект "Устройство покрытия баскетбольной площадки МБУ СОШ №30 по адресу: г. Озерск, ул. Советская, д. 43"</t>
  </si>
  <si>
    <t xml:space="preserve">312 0702 7992200000 000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</si>
  <si>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</si>
  <si>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</si>
  <si>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</si>
  <si>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</si>
  <si>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</si>
  <si>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</si>
  <si>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</si>
  <si>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</si>
  <si>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</si>
  <si>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312 0703 7900410110 000 </t>
  </si>
  <si>
    <t xml:space="preserve">312 0703 7900410115 000 </t>
  </si>
  <si>
    <t xml:space="preserve">312 0703 7900410115 611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</si>
  <si>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</si>
  <si>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</si>
  <si>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</si>
  <si>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</si>
  <si>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</si>
  <si>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</si>
  <si>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</si>
  <si>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</si>
  <si>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</si>
  <si>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</si>
  <si>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</si>
  <si>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</si>
  <si>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</si>
  <si>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</si>
  <si>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</si>
  <si>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 xml:space="preserve">312 0703 7990101100 000 </t>
  </si>
  <si>
    <t xml:space="preserve">312 0703 7990101100 612 </t>
  </si>
  <si>
    <t xml:space="preserve">312 0703 7990101300 000 </t>
  </si>
  <si>
    <t xml:space="preserve">312 0703 7990101300 612 </t>
  </si>
  <si>
    <t xml:space="preserve">312 0703 7990102100 000 </t>
  </si>
  <si>
    <t xml:space="preserve">312 0703 7990102100 612 </t>
  </si>
  <si>
    <t>Инициативный проект "Выполнение работ по ремонту тренажерного зала по адресу: Озерский городской округ, пос. Метлино, ул. Мира, д. 15"</t>
  </si>
  <si>
    <t xml:space="preserve">312 0703 7991100000 000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</si>
  <si>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</si>
  <si>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</si>
  <si>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</si>
  <si>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</si>
  <si>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Инициативный проект "Капитальный ремонт здания птичника и сарая-козлятника МБУ ДО «ДЭБЦ», по адресу: г. Озерск, ул. Горная, д. 14, к. 7"</t>
  </si>
  <si>
    <t xml:space="preserve">312 0703 7991300000 000 </t>
  </si>
  <si>
    <t xml:space="preserve">312 0703 7991399600 000 </t>
  </si>
  <si>
    <t xml:space="preserve">312 0703 7991399600 612 </t>
  </si>
  <si>
    <t xml:space="preserve">312 0703 79913S9600 000 </t>
  </si>
  <si>
    <t xml:space="preserve">312 0703 79913S9600 612 </t>
  </si>
  <si>
    <t>Инициативный проект "Замена оконных блоков в рамках текущего ремонта клуба «Ровесник» по адресу: г. Озерск, пр. Карла Маркса, д. 4г"</t>
  </si>
  <si>
    <t xml:space="preserve">312 0703 7992100000 000 </t>
  </si>
  <si>
    <t xml:space="preserve">312 0703 7992199600 000 </t>
  </si>
  <si>
    <t xml:space="preserve">312 0703 7992199600 612 </t>
  </si>
  <si>
    <t xml:space="preserve">312 0703 79921S9600 000 </t>
  </si>
  <si>
    <t xml:space="preserve">312 0703 79921S9600 612 </t>
  </si>
  <si>
    <t>Молодежная политика</t>
  </si>
  <si>
    <t xml:space="preserve">312 0707 0000000000 000 </t>
  </si>
  <si>
    <t xml:space="preserve">312 0707 7900400000 000 </t>
  </si>
  <si>
    <t xml:space="preserve">312 0707 7900410110 000 </t>
  </si>
  <si>
    <t xml:space="preserve">312 0707 7900410115 000 </t>
  </si>
  <si>
    <t xml:space="preserve">312 0707 7900410115 612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</si>
  <si>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</si>
  <si>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</si>
  <si>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</si>
  <si>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</si>
  <si>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</si>
  <si>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</si>
  <si>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</si>
  <si>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</si>
  <si>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</si>
  <si>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</si>
  <si>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</si>
  <si>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</si>
  <si>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</si>
  <si>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</si>
  <si>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</si>
  <si>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</si>
  <si>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</si>
  <si>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</si>
  <si>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</si>
  <si>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</si>
  <si>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</si>
  <si>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</si>
  <si>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</si>
  <si>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</si>
  <si>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</si>
  <si>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</si>
  <si>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</si>
  <si>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</si>
  <si>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</si>
  <si>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312 0709 7900010113 000 </t>
  </si>
  <si>
    <t xml:space="preserve">312 0709 7900010113 121 </t>
  </si>
  <si>
    <t xml:space="preserve">312 0709 7900010113 129 </t>
  </si>
  <si>
    <t xml:space="preserve">312 0709 7900010116 000 </t>
  </si>
  <si>
    <t xml:space="preserve">312 0709 7900010116 121 </t>
  </si>
  <si>
    <t xml:space="preserve">312 0709 7900010116 129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</si>
  <si>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</si>
  <si>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</si>
  <si>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</si>
  <si>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</si>
  <si>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</si>
  <si>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</si>
  <si>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</si>
  <si>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</si>
  <si>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</si>
  <si>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</si>
  <si>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</si>
  <si>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</si>
  <si>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</si>
  <si>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</si>
  <si>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</si>
  <si>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</si>
  <si>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</si>
  <si>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</si>
  <si>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</si>
  <si>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</si>
  <si>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</si>
  <si>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</si>
  <si>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</si>
  <si>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</si>
  <si>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</si>
  <si>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</si>
  <si>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</si>
  <si>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</si>
  <si>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</si>
  <si>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</si>
  <si>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</si>
  <si>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</si>
  <si>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</si>
  <si>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</si>
  <si>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</si>
  <si>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</si>
  <si>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</si>
  <si>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</si>
  <si>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</si>
  <si>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</si>
  <si>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</si>
  <si>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</si>
  <si>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</si>
  <si>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</si>
  <si>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</si>
  <si>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</si>
  <si>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</si>
  <si>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</si>
  <si>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</si>
  <si>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</si>
  <si>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 xml:space="preserve">313 0801 7900510110 000 </t>
  </si>
  <si>
    <t>Обеспечение деятельности муниципальных учреждений</t>
  </si>
  <si>
    <t xml:space="preserve">313 0801 7900510115 000 </t>
  </si>
  <si>
    <t>Фонд оплаты труда учреждений</t>
  </si>
  <si>
    <t xml:space="preserve">313 0801 7900510115 111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</si>
  <si>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</si>
  <si>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313 0801 7900510115 119 </t>
  </si>
  <si>
    <t xml:space="preserve">313 0801 7900510115 611 </t>
  </si>
  <si>
    <t xml:space="preserve">313 0801 7900510115 612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</si>
  <si>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</si>
  <si>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</si>
  <si>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</si>
  <si>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Субсидия на иные цели</t>
  </si>
  <si>
    <t xml:space="preserve">313 0801 7900540240 000 </t>
  </si>
  <si>
    <t xml:space="preserve">313 0801 7900540240 612 </t>
  </si>
  <si>
    <t>Организация музейной деятельности</t>
  </si>
  <si>
    <t xml:space="preserve">313 0801 7900541990 000 </t>
  </si>
  <si>
    <t xml:space="preserve">313 0801 7900541990 111 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</si>
  <si>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</si>
  <si>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</si>
  <si>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</si>
  <si>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</si>
  <si>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</si>
  <si>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</si>
  <si>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</si>
  <si>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</si>
  <si>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</si>
  <si>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</si>
  <si>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</si>
  <si>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</si>
  <si>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</si>
  <si>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</si>
  <si>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</si>
  <si>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</si>
  <si>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</si>
  <si>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</si>
  <si>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</si>
  <si>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</si>
  <si>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</si>
  <si>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</si>
  <si>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</si>
  <si>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</si>
  <si>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</si>
  <si>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</si>
  <si>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</si>
  <si>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</si>
  <si>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</si>
  <si>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</si>
  <si>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</si>
  <si>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</si>
  <si>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</si>
  <si>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</si>
  <si>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</si>
  <si>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</si>
  <si>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</si>
  <si>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</si>
  <si>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</si>
  <si>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</si>
  <si>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</si>
  <si>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</si>
  <si>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</si>
  <si>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</si>
  <si>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 xml:space="preserve">313 0801 7951310115 000 </t>
  </si>
  <si>
    <t xml:space="preserve">313 0801 7951310115 612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</si>
  <si>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</si>
  <si>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</si>
  <si>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</si>
  <si>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</si>
  <si>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 xml:space="preserve">313 0801 7951700000 000 </t>
  </si>
  <si>
    <t xml:space="preserve">313 0801 7951710115 000 </t>
  </si>
  <si>
    <t xml:space="preserve">313 0801 7951710115 612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</si>
  <si>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</si>
  <si>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</si>
  <si>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</si>
  <si>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</si>
  <si>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</si>
  <si>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</si>
  <si>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</si>
  <si>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</si>
  <si>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</si>
  <si>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</si>
  <si>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</si>
  <si>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</si>
  <si>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</si>
  <si>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</si>
  <si>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</si>
  <si>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</si>
  <si>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</si>
  <si>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</si>
  <si>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</si>
  <si>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</si>
  <si>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</si>
  <si>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</si>
  <si>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</si>
  <si>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</si>
  <si>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</si>
  <si>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</si>
  <si>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</si>
  <si>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</si>
  <si>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</si>
  <si>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</si>
  <si>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</si>
  <si>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</si>
  <si>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</si>
  <si>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</si>
  <si>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</si>
  <si>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</si>
  <si>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</si>
  <si>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</si>
  <si>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</si>
  <si>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</si>
  <si>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</si>
  <si>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</si>
  <si>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</si>
  <si>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</si>
  <si>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</si>
  <si>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</si>
  <si>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</si>
  <si>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</si>
  <si>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</si>
  <si>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</si>
  <si>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</si>
  <si>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</si>
  <si>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</si>
  <si>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</si>
  <si>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</si>
  <si>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</si>
  <si>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</si>
  <si>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</si>
  <si>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</si>
  <si>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</si>
  <si>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</si>
  <si>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</si>
  <si>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</si>
  <si>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</si>
  <si>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</si>
  <si>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</si>
  <si>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</si>
  <si>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</si>
  <si>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</si>
  <si>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</si>
  <si>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</si>
  <si>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</si>
  <si>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</si>
  <si>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</si>
  <si>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</si>
  <si>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</si>
  <si>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</si>
  <si>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</si>
  <si>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</si>
  <si>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</si>
  <si>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</si>
  <si>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</si>
  <si>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</si>
  <si>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</si>
  <si>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</si>
  <si>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</si>
  <si>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</si>
  <si>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</si>
  <si>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</si>
  <si>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</si>
  <si>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</si>
  <si>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</si>
  <si>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</si>
  <si>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</si>
  <si>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</si>
  <si>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</si>
  <si>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</si>
  <si>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</si>
  <si>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</si>
  <si>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</si>
  <si>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</si>
  <si>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</si>
  <si>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</si>
  <si>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</si>
  <si>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</si>
  <si>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</si>
  <si>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</si>
  <si>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</si>
  <si>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</si>
  <si>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</si>
  <si>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</si>
  <si>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</si>
  <si>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</si>
  <si>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</si>
  <si>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</si>
  <si>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</si>
  <si>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</si>
  <si>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</si>
  <si>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</si>
  <si>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</si>
  <si>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</si>
  <si>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</si>
  <si>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</si>
  <si>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</si>
  <si>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</si>
  <si>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</si>
  <si>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</si>
  <si>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</si>
  <si>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</si>
  <si>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</si>
  <si>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</si>
  <si>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</si>
  <si>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</si>
  <si>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</si>
  <si>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</si>
  <si>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</si>
  <si>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</si>
  <si>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</si>
  <si>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</si>
  <si>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</si>
  <si>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</si>
  <si>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</si>
  <si>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</si>
  <si>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</si>
  <si>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</si>
  <si>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</si>
  <si>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</si>
  <si>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</si>
  <si>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</si>
  <si>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</si>
  <si>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</si>
  <si>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</si>
  <si>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</si>
  <si>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</si>
  <si>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</si>
  <si>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</si>
  <si>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</si>
  <si>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</si>
  <si>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</si>
  <si>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</si>
  <si>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</si>
  <si>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</si>
  <si>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</si>
  <si>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</si>
  <si>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</si>
  <si>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</si>
  <si>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</si>
  <si>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</si>
  <si>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</si>
  <si>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</si>
  <si>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</si>
  <si>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</si>
  <si>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</si>
  <si>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</si>
  <si>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</si>
  <si>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</si>
  <si>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</si>
  <si>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</si>
  <si>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</si>
  <si>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</si>
  <si>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</si>
  <si>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</si>
  <si>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</si>
  <si>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</si>
  <si>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</si>
  <si>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</si>
  <si>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</si>
  <si>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</si>
  <si>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</si>
  <si>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</si>
  <si>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</si>
  <si>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</si>
  <si>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</si>
  <si>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</si>
  <si>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</si>
  <si>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</si>
  <si>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</si>
  <si>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</si>
  <si>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</si>
  <si>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</si>
  <si>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</si>
  <si>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</si>
  <si>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</si>
  <si>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</si>
  <si>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</si>
  <si>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</si>
  <si>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</si>
  <si>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</si>
  <si>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</si>
  <si>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</si>
  <si>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</si>
  <si>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</si>
  <si>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</si>
  <si>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</si>
  <si>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</si>
  <si>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</si>
  <si>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</si>
  <si>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</si>
  <si>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</si>
  <si>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</si>
  <si>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</si>
  <si>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</si>
  <si>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</si>
  <si>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315 1006 790D460250 000 </t>
  </si>
  <si>
    <t xml:space="preserve">315 1006 790D460250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</si>
  <si>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</si>
  <si>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</si>
  <si>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</si>
  <si>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</si>
  <si>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</si>
  <si>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</si>
  <si>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</si>
  <si>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</si>
  <si>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</si>
  <si>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</si>
  <si>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</si>
  <si>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</si>
  <si>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</si>
  <si>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</si>
  <si>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</si>
  <si>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</si>
  <si>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</si>
  <si>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</si>
  <si>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</si>
  <si>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</si>
  <si>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</si>
  <si>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</si>
  <si>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</si>
  <si>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</si>
  <si>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</si>
  <si>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</si>
  <si>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</si>
  <si>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</si>
  <si>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</si>
  <si>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</si>
  <si>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</si>
  <si>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</si>
  <si>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</si>
  <si>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</si>
  <si>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</si>
  <si>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</si>
  <si>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</si>
  <si>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</si>
  <si>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 xml:space="preserve">316 0310 7900210115 000 </t>
  </si>
  <si>
    <t xml:space="preserve">316 0310 7900210115 111 </t>
  </si>
  <si>
    <t xml:space="preserve">316 0310 7900210115 119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</si>
  <si>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</si>
  <si>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</si>
  <si>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</si>
  <si>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</si>
  <si>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</si>
  <si>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</si>
  <si>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</si>
  <si>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</si>
  <si>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</si>
  <si>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</si>
  <si>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</si>
  <si>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</si>
  <si>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</si>
  <si>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</si>
  <si>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</si>
  <si>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</si>
  <si>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</si>
  <si>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</si>
  <si>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</si>
  <si>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</si>
  <si>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</si>
  <si>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</si>
  <si>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</si>
  <si>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317 0412 7900002040 321 </t>
  </si>
  <si>
    <t xml:space="preserve">317 0412 7900002040 852 </t>
  </si>
  <si>
    <t xml:space="preserve">317 0412 7900010113 000 </t>
  </si>
  <si>
    <t xml:space="preserve">317 0412 7900010113 121 </t>
  </si>
  <si>
    <t xml:space="preserve">317 0412 7900010113 129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</si>
  <si>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</si>
  <si>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</si>
  <si>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</si>
  <si>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</si>
  <si>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</si>
  <si>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</si>
  <si>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</si>
  <si>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</si>
  <si>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</si>
  <si>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</si>
  <si>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</si>
  <si>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</si>
  <si>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</si>
  <si>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</si>
  <si>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</si>
  <si>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</si>
  <si>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</si>
  <si>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</si>
  <si>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</si>
  <si>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</si>
  <si>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</si>
  <si>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</si>
  <si>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</si>
  <si>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</si>
  <si>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</si>
  <si>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</si>
  <si>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</si>
  <si>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</si>
  <si>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</si>
  <si>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</si>
  <si>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</si>
  <si>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</si>
  <si>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</si>
  <si>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</si>
  <si>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</si>
  <si>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</si>
  <si>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</si>
  <si>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</si>
  <si>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323 0104 7990010113 000 </t>
  </si>
  <si>
    <t xml:space="preserve">323 0104 7990010113 121 </t>
  </si>
  <si>
    <t xml:space="preserve">323 0104 7990010113 129 </t>
  </si>
  <si>
    <t xml:space="preserve">323 0104 7990010115 000 </t>
  </si>
  <si>
    <t xml:space="preserve">323 0104 7990010115 121 </t>
  </si>
  <si>
    <t xml:space="preserve">323 0104 7990010115 129 </t>
  </si>
  <si>
    <t xml:space="preserve">323 0104 7990010115 242 </t>
  </si>
  <si>
    <t xml:space="preserve">323 0104 7990010116 000 </t>
  </si>
  <si>
    <t xml:space="preserve">323 0104 7990010116 121 </t>
  </si>
  <si>
    <t xml:space="preserve">323 0104 7990010116 129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</si>
  <si>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</si>
  <si>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</si>
  <si>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</si>
  <si>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</si>
  <si>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</si>
  <si>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</si>
  <si>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</si>
  <si>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</si>
  <si>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</si>
  <si>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</si>
  <si>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</si>
  <si>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</si>
  <si>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</si>
  <si>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</si>
  <si>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</si>
  <si>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</si>
  <si>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</si>
  <si>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</si>
  <si>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</si>
  <si>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</si>
  <si>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</si>
  <si>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</si>
  <si>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</si>
  <si>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</si>
  <si>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</si>
  <si>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</si>
  <si>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</si>
  <si>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</si>
  <si>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</si>
  <si>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</si>
  <si>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</si>
  <si>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</si>
  <si>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</si>
  <si>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</si>
  <si>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</si>
  <si>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</si>
  <si>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</si>
  <si>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</si>
  <si>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</si>
  <si>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 xml:space="preserve">323 0113 7990003060 244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</si>
  <si>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</si>
  <si>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</si>
  <si>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</si>
  <si>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</si>
  <si>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</si>
  <si>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</si>
  <si>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</si>
  <si>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</si>
  <si>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</si>
  <si>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</si>
  <si>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</si>
  <si>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</si>
  <si>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</si>
  <si>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</si>
  <si>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</si>
  <si>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</si>
  <si>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</si>
  <si>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</si>
  <si>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</si>
  <si>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</si>
  <si>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</si>
  <si>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</si>
  <si>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</si>
  <si>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</si>
  <si>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</si>
  <si>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</si>
  <si>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</si>
  <si>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</si>
  <si>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</si>
  <si>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</si>
  <si>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</si>
  <si>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</si>
  <si>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</si>
  <si>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</si>
  <si>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</si>
  <si>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</si>
  <si>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</si>
  <si>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</si>
  <si>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</si>
  <si>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</si>
  <si>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</si>
  <si>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</si>
  <si>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>Реализация плана природоохранных мероприятий</t>
  </si>
  <si>
    <t xml:space="preserve">323 0605 7990400000 000 </t>
  </si>
  <si>
    <t>Ликвидация несанкционированных свалок</t>
  </si>
  <si>
    <t xml:space="preserve">323 0605 7990400010 000 </t>
  </si>
  <si>
    <t xml:space="preserve">323 0605 7990400010 244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</si>
  <si>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</si>
  <si>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</si>
  <si>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</si>
  <si>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</si>
  <si>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</si>
  <si>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</si>
  <si>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</si>
  <si>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</si>
  <si>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</si>
  <si>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</si>
  <si>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</si>
  <si>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</si>
  <si>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</si>
  <si>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</si>
  <si>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</si>
  <si>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</si>
  <si>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</si>
  <si>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</si>
  <si>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</si>
  <si>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</si>
  <si>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</si>
  <si>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</si>
  <si>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</si>
  <si>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</si>
  <si>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</si>
  <si>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</si>
  <si>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</si>
  <si>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</si>
  <si>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323 1202 7901810115 000 </t>
  </si>
  <si>
    <t xml:space="preserve">323 1202 7901810115 611 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</si>
  <si>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</si>
  <si>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</si>
  <si>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</si>
  <si>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</si>
  <si>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</si>
  <si>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</si>
  <si>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</si>
  <si>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</si>
  <si>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</si>
  <si>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</si>
  <si>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</si>
  <si>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</si>
  <si>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</si>
  <si>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</si>
  <si>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</si>
  <si>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</si>
  <si>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</si>
  <si>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</si>
  <si>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</si>
  <si>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</si>
  <si>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</si>
  <si>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</si>
  <si>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</si>
  <si>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</si>
  <si>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</si>
  <si>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</si>
  <si>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</si>
  <si>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</si>
  <si>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</si>
  <si>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</si>
  <si>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</si>
  <si>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</si>
  <si>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 xml:space="preserve">325 0106 7990002040 853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</si>
  <si>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</si>
  <si>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</si>
  <si>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</si>
  <si>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</si>
  <si>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</si>
  <si>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</si>
  <si>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</si>
  <si>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</si>
  <si>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</si>
  <si>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</si>
  <si>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</si>
  <si>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</si>
  <si>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</si>
  <si>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</si>
  <si>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</si>
  <si>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 xml:space="preserve">328 0408 7900399613 000 </t>
  </si>
  <si>
    <t xml:space="preserve">328 0408 7900399613 244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</si>
  <si>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</si>
  <si>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</si>
  <si>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</si>
  <si>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</si>
  <si>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</si>
  <si>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</si>
  <si>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</si>
  <si>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</si>
  <si>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</si>
  <si>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</si>
  <si>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</si>
  <si>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</si>
  <si>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</si>
  <si>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</si>
  <si>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</si>
  <si>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</si>
  <si>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</si>
  <si>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</si>
  <si>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</si>
  <si>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</si>
  <si>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</si>
  <si>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</si>
  <si>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</si>
  <si>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</si>
  <si>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</si>
  <si>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</si>
  <si>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</si>
  <si>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</si>
  <si>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</si>
  <si>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</si>
  <si>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</si>
  <si>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</si>
  <si>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</si>
  <si>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</si>
  <si>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</si>
  <si>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</si>
  <si>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</si>
  <si>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</si>
  <si>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</si>
  <si>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</si>
  <si>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</si>
  <si>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</si>
  <si>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</si>
  <si>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</si>
  <si>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</si>
  <si>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</si>
  <si>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</si>
  <si>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</si>
  <si>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</si>
  <si>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</si>
  <si>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</si>
  <si>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</si>
  <si>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</si>
  <si>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</si>
  <si>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</si>
  <si>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</si>
  <si>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</si>
  <si>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 xml:space="preserve">328 0503 7900360540 247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</si>
  <si>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</si>
  <si>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</si>
  <si>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</si>
  <si>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</si>
  <si>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</si>
  <si>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</si>
  <si>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</si>
  <si>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</si>
  <si>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</si>
  <si>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328 0503 7951011000 000 </t>
  </si>
  <si>
    <t xml:space="preserve">328 0503 7951011000 244 </t>
  </si>
  <si>
    <t xml:space="preserve">328 0503 7951011020 000 </t>
  </si>
  <si>
    <t xml:space="preserve">328 0503 7951011020 244 </t>
  </si>
  <si>
    <t xml:space="preserve">328 0503 7951011030 000 </t>
  </si>
  <si>
    <t xml:space="preserve">328 0503 7951011030 244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</si>
  <si>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</si>
  <si>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</si>
  <si>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</si>
  <si>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</si>
  <si>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</si>
  <si>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</si>
  <si>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 xml:space="preserve">328 0503 7990505100 000 </t>
  </si>
  <si>
    <t xml:space="preserve">328 0503 7990505100 244 </t>
  </si>
  <si>
    <t xml:space="preserve">328 0503 7990505200 000 </t>
  </si>
  <si>
    <t xml:space="preserve">328 0503 7990505200 244 </t>
  </si>
  <si>
    <t xml:space="preserve">328 0503 7990505300 000 </t>
  </si>
  <si>
    <t xml:space="preserve">328 0503 7990505300 244 </t>
  </si>
  <si>
    <t xml:space="preserve">328 0503 7990505400 000 </t>
  </si>
  <si>
    <t xml:space="preserve">328 0503 7990505400 244 </t>
  </si>
  <si>
    <t>Инициативный проект "Выполнение работ по ремонту наружного освещения ул. 8 Марта пос. Метлино, Озерский городской округ"</t>
  </si>
  <si>
    <t xml:space="preserve">328 0503 7995100000 000 </t>
  </si>
  <si>
    <t xml:space="preserve">328 0503 7995199600 000 </t>
  </si>
  <si>
    <t xml:space="preserve">328 0503 7995199600 244 </t>
  </si>
  <si>
    <t xml:space="preserve">328 0503 79951S9600 000 </t>
  </si>
  <si>
    <t xml:space="preserve">328 0503 79951S9600 244 </t>
  </si>
  <si>
    <t>Инициативный проект "Выполнение работ по ремонту наружного освещения ул. Совхозная пос. Метлино, Озерский городской округ"</t>
  </si>
  <si>
    <t xml:space="preserve">328 0503 7995200000 000 </t>
  </si>
  <si>
    <t xml:space="preserve">328 0503 7995299600 000 </t>
  </si>
  <si>
    <t xml:space="preserve">328 0503 7995299600 244 </t>
  </si>
  <si>
    <t xml:space="preserve">328 0503 79952S9600 000 </t>
  </si>
  <si>
    <t xml:space="preserve">328 0503 79952S9600 244 </t>
  </si>
  <si>
    <t>Инициативный проект Выполнение работ по ремонту наружного освещения ул. Курганская пос. Метлино, Озерский городской округ"</t>
  </si>
  <si>
    <t xml:space="preserve">328 0503 7995300000 000 </t>
  </si>
  <si>
    <t xml:space="preserve">328 0503 7995399600 000 </t>
  </si>
  <si>
    <t xml:space="preserve">328 0503 7995399600 244 </t>
  </si>
  <si>
    <t xml:space="preserve">328 0503 79953S9600 000 </t>
  </si>
  <si>
    <t xml:space="preserve">328 0503 79953S9600 244 </t>
  </si>
  <si>
    <t>Инициативный проект "Выполнение работ по ремонту наружного освещения ул. Центральная пос. Метлино, Озерский городской округ"</t>
  </si>
  <si>
    <t xml:space="preserve">328 0503 7995400000 000 </t>
  </si>
  <si>
    <t xml:space="preserve">328 0503 7995499600 000 </t>
  </si>
  <si>
    <t xml:space="preserve">328 0503 7995499600 244 </t>
  </si>
  <si>
    <t xml:space="preserve">328 0503 79954S9600 000 </t>
  </si>
  <si>
    <t xml:space="preserve">328 0503 79954S9600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</si>
  <si>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</si>
  <si>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</si>
  <si>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</si>
  <si>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</si>
  <si>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</si>
  <si>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</si>
  <si>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</si>
  <si>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</si>
  <si>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</si>
  <si>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</si>
  <si>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</si>
  <si>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 xml:space="preserve">328 0505 7900002040 853 </t>
  </si>
  <si>
    <t xml:space="preserve">328 0505 7900010115 000 </t>
  </si>
  <si>
    <t xml:space="preserve">328 0505 7900010115 242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</si>
  <si>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</si>
  <si>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</si>
  <si>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</si>
  <si>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</si>
  <si>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</si>
  <si>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</si>
  <si>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</si>
  <si>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</si>
  <si>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</si>
  <si>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</si>
  <si>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</si>
  <si>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</si>
  <si>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</si>
  <si>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</si>
  <si>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</si>
  <si>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</si>
  <si>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</si>
  <si>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</si>
  <si>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328 0505 7901002990 852 </t>
  </si>
  <si>
    <t xml:space="preserve">328 0505 7901002990 853 </t>
  </si>
  <si>
    <t xml:space="preserve">328 0505 7901010115 000 </t>
  </si>
  <si>
    <t xml:space="preserve">328 0505 7901010115 111 </t>
  </si>
  <si>
    <t xml:space="preserve">328 0505 7901010115 119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</si>
  <si>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</si>
  <si>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</si>
  <si>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</si>
  <si>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</si>
  <si>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</si>
  <si>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</si>
  <si>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</si>
  <si>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</si>
  <si>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</si>
  <si>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</si>
  <si>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</si>
  <si>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</si>
  <si>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</si>
  <si>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 xml:space="preserve">328 0505 7952201900 414 </t>
  </si>
  <si>
    <t xml:space="preserve">328 0505 7952202000 000 </t>
  </si>
  <si>
    <t xml:space="preserve">328 0505 7952202000 243 </t>
  </si>
  <si>
    <t xml:space="preserve">328 0505 7952202100 000 </t>
  </si>
  <si>
    <t xml:space="preserve">328 0505 7952202100 243 </t>
  </si>
  <si>
    <t xml:space="preserve">328 0505 7952202200 000 </t>
  </si>
  <si>
    <t xml:space="preserve">328 0505 7952202200 243 </t>
  </si>
  <si>
    <t xml:space="preserve">328 0505 7952202300 000 </t>
  </si>
  <si>
    <t xml:space="preserve">328 0505 7952202300 243 </t>
  </si>
  <si>
    <t xml:space="preserve">328 0505 7952202400 000 </t>
  </si>
  <si>
    <t xml:space="preserve">328 0505 7952202400 243 </t>
  </si>
  <si>
    <t xml:space="preserve">328 0505 7952202500 000 </t>
  </si>
  <si>
    <t xml:space="preserve">328 0505 7952202500 244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</si>
  <si>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</si>
  <si>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</si>
  <si>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</si>
  <si>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</si>
  <si>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</si>
  <si>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 xml:space="preserve">328 0505 7990400000 000 </t>
  </si>
  <si>
    <t>Капитальный ремонт ливневой канализации</t>
  </si>
  <si>
    <t xml:space="preserve">328 0505 7990400090 000 </t>
  </si>
  <si>
    <t xml:space="preserve">328 0505 7990400090 243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</si>
  <si>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</si>
  <si>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</si>
  <si>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</si>
  <si>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</si>
  <si>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</si>
  <si>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</si>
  <si>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</si>
  <si>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</si>
  <si>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</si>
  <si>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</si>
  <si>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</si>
  <si>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</si>
  <si>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</si>
  <si>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 xml:space="preserve">331 0113 7900002040 853 </t>
  </si>
  <si>
    <t xml:space="preserve">331 0113 7900010116 000 </t>
  </si>
  <si>
    <t xml:space="preserve">331 0113 7900010116 121 </t>
  </si>
  <si>
    <t xml:space="preserve">331 0113 7900010116 129 </t>
  </si>
  <si>
    <t xml:space="preserve">331 0113 7900099612 000 </t>
  </si>
  <si>
    <t xml:space="preserve">331 0113 7900099612 121 </t>
  </si>
  <si>
    <t xml:space="preserve">331 0113 7900099612 129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</si>
  <si>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</si>
  <si>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</si>
  <si>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</si>
  <si>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</si>
  <si>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331 0113 7901410115 000 </t>
  </si>
  <si>
    <t xml:space="preserve">331 0113 7901410115 244 </t>
  </si>
  <si>
    <t xml:space="preserve">331 0113 7901410116 000 </t>
  </si>
  <si>
    <t xml:space="preserve">331 0113 7901410116 244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</si>
  <si>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</si>
  <si>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</si>
  <si>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</si>
  <si>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</si>
  <si>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</si>
  <si>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</si>
  <si>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</si>
  <si>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</si>
  <si>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</si>
  <si>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</si>
  <si>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</si>
  <si>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</si>
  <si>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</si>
  <si>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</si>
  <si>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</si>
  <si>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</si>
  <si>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</si>
  <si>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</si>
  <si>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</si>
  <si>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331 0407 7901110115 000 </t>
  </si>
  <si>
    <t xml:space="preserve">331 0407 7901110115 111 </t>
  </si>
  <si>
    <t xml:space="preserve">331 0407 7901110115 119 </t>
  </si>
  <si>
    <t xml:space="preserve">331 0407 7990400000 000 </t>
  </si>
  <si>
    <t>Устройство минерализованных противопожарных полос</t>
  </si>
  <si>
    <t xml:space="preserve">331 0407 7990400030 000 </t>
  </si>
  <si>
    <t xml:space="preserve">331 0407 7990400030 244 </t>
  </si>
  <si>
    <t>Уход за минерализованными полосами</t>
  </si>
  <si>
    <t xml:space="preserve">331 0407 7990400040 000 </t>
  </si>
  <si>
    <t xml:space="preserve">331 0407 7990400040 244 </t>
  </si>
  <si>
    <t>Опашка лесов</t>
  </si>
  <si>
    <t xml:space="preserve">331 0407 7990400050 000 </t>
  </si>
  <si>
    <t xml:space="preserve">331 0407 7990400050 244 </t>
  </si>
  <si>
    <t>Оборудование объектов противопожарной пропаганды</t>
  </si>
  <si>
    <t xml:space="preserve">331 0407 7990400060 000 </t>
  </si>
  <si>
    <t xml:space="preserve">331 0407 7990400060 244 </t>
  </si>
  <si>
    <t>Отводы лесосек</t>
  </si>
  <si>
    <t xml:space="preserve">331 0407 7990400070 000 </t>
  </si>
  <si>
    <t xml:space="preserve">331 0407 7990400070 244 </t>
  </si>
  <si>
    <t>Охрана лесов</t>
  </si>
  <si>
    <t xml:space="preserve">331 0407 7990400080 000 </t>
  </si>
  <si>
    <t xml:space="preserve">331 0407 7990400080 244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</si>
  <si>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</si>
  <si>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</si>
  <si>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</si>
  <si>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</si>
  <si>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</si>
  <si>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</si>
  <si>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</si>
  <si>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</si>
  <si>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</si>
  <si>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</si>
  <si>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</si>
  <si>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</si>
  <si>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</si>
  <si>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</si>
  <si>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</si>
  <si>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</si>
  <si>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</si>
  <si>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</si>
  <si>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331 0501 7950614070 853 </t>
  </si>
  <si>
    <t xml:space="preserve">331 0501 79506S4070 000 </t>
  </si>
  <si>
    <t xml:space="preserve">331 0501 79506S4070 412 </t>
  </si>
  <si>
    <t>Коммунальное хозяйство</t>
  </si>
  <si>
    <t xml:space="preserve">331 0502 0000000000 000 </t>
  </si>
  <si>
    <t xml:space="preserve">331 0502 7990606100 000 </t>
  </si>
  <si>
    <t xml:space="preserve">331 0502 7990606100 244 </t>
  </si>
  <si>
    <t>Инициативный проект "Установка недостающих крышек на колодцы коммунальных магистральных сетей пос. Метлино, Озерский городской округ"</t>
  </si>
  <si>
    <t xml:space="preserve">331 0502 7996100000 000 </t>
  </si>
  <si>
    <t xml:space="preserve">331 0502 7996199600 000 </t>
  </si>
  <si>
    <t xml:space="preserve">331 0502 7996199600 244 </t>
  </si>
  <si>
    <t xml:space="preserve">331 0502 79961S9600 000 </t>
  </si>
  <si>
    <t xml:space="preserve">331 0502 79961S9600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</si>
  <si>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</si>
  <si>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</si>
  <si>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</si>
  <si>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</si>
  <si>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</si>
  <si>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</si>
  <si>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</si>
  <si>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</si>
  <si>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</si>
  <si>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</si>
  <si>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</si>
  <si>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</si>
  <si>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</si>
  <si>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</si>
  <si>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</si>
  <si>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</si>
  <si>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</si>
  <si>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</si>
  <si>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</si>
  <si>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</si>
  <si>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Субсидия на финансовое обеспечение затрат управляющих организаций, осуществляющих управление многоквартирными жилыми домами, определенными решением Собрания депутатов Озерского городского округа «О предоставлении мер финансовой поддержки в целях проведения капитального ремонта крыш многоквартирных домов, расположенных в районе создания имущественного комплекса Универсальной крытой ледовой арены «Ледовая академия «Высота», на выполнение работ по капитальному ремонту крыш</t>
  </si>
  <si>
    <t xml:space="preserve">340 0501 7901510112 000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</si>
  <si>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</si>
  <si>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340 0501 7901510112 813 </t>
  </si>
  <si>
    <t xml:space="preserve">340 0501 7901510115 000 </t>
  </si>
  <si>
    <t xml:space="preserve">340 0501 7901510115 244 </t>
  </si>
  <si>
    <t xml:space="preserve">340 0501 7901599611 000 </t>
  </si>
  <si>
    <t xml:space="preserve">340 0501 7901599611 244 </t>
  </si>
  <si>
    <t xml:space="preserve">340 0501 7901599611 831 </t>
  </si>
  <si>
    <t xml:space="preserve">340 0501 7952100000 000 </t>
  </si>
  <si>
    <t xml:space="preserve">340 0501 7952172020 000 </t>
  </si>
  <si>
    <t xml:space="preserve">340 0501 7952172020 612 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</si>
  <si>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</si>
  <si>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</si>
  <si>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</si>
  <si>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</si>
  <si>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</si>
  <si>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</si>
  <si>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</si>
  <si>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</si>
  <si>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</si>
  <si>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</si>
  <si>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</si>
  <si>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</si>
  <si>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</si>
  <si>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340 0503 7990707100 000 </t>
  </si>
  <si>
    <t xml:space="preserve">340 0503 7990707100 244 </t>
  </si>
  <si>
    <t xml:space="preserve">340 0503 7990707200 000 </t>
  </si>
  <si>
    <t xml:space="preserve">340 0503 7990707200 244 </t>
  </si>
  <si>
    <t xml:space="preserve">340 0503 7990707300 000 </t>
  </si>
  <si>
    <t xml:space="preserve">340 0503 7990707300 612 </t>
  </si>
  <si>
    <t xml:space="preserve">340 0503 7990707400 000 </t>
  </si>
  <si>
    <t xml:space="preserve">340 0503 7990707400 244 </t>
  </si>
  <si>
    <t xml:space="preserve">340 0503 7990707500 000 </t>
  </si>
  <si>
    <t xml:space="preserve">340 0503 7990707500 244 </t>
  </si>
  <si>
    <t xml:space="preserve">340 0503 7990707600 000 </t>
  </si>
  <si>
    <t xml:space="preserve">340 0503 7990707600 244 </t>
  </si>
  <si>
    <t xml:space="preserve">340 0503 7990707700 000 </t>
  </si>
  <si>
    <t xml:space="preserve">340 0503 7990707700 612 </t>
  </si>
  <si>
    <t>Инициативный проект "«Надежда» часть 2 - благоустройство территории многоквартирного жилого дома по ул. Дзержинского, д. 59, г. Озерск"</t>
  </si>
  <si>
    <t xml:space="preserve">340 0503 7997100000 000 </t>
  </si>
  <si>
    <t xml:space="preserve">340 0503 7997199600 000 </t>
  </si>
  <si>
    <t xml:space="preserve">340 0503 7997199600 244 </t>
  </si>
  <si>
    <t xml:space="preserve">340 0503 79971S9600 000 </t>
  </si>
  <si>
    <t xml:space="preserve">340 0503 79971S9600 244 </t>
  </si>
  <si>
    <t>Инициативный проект "«Уютный двор» - благоустройство территории многоквартирного жилого дома по б. Луначарского, д. 13, г. Озерск"</t>
  </si>
  <si>
    <t xml:space="preserve">340 0503 7997200000 000 </t>
  </si>
  <si>
    <t xml:space="preserve">340 0503 7997299600 000 </t>
  </si>
  <si>
    <t xml:space="preserve">340 0503 7997299600 244 </t>
  </si>
  <si>
    <t xml:space="preserve">340 0503 79972S9600 000 </t>
  </si>
  <si>
    <t xml:space="preserve">340 0503 79972S9600 244 </t>
  </si>
  <si>
    <t>Инициативный проект "Благоустройство места массового отдыха на берегу оз. Кожакуль пос. Метлино, Озерский городской округ"</t>
  </si>
  <si>
    <t xml:space="preserve">340 0503 7997300000 000 </t>
  </si>
  <si>
    <t xml:space="preserve">340 0503 7997399600 000 </t>
  </si>
  <si>
    <t xml:space="preserve">340 0503 7997399600 612 </t>
  </si>
  <si>
    <t xml:space="preserve">340 0503 79973S9600 000 </t>
  </si>
  <si>
    <t xml:space="preserve">340 0503 79973S9600 612 </t>
  </si>
  <si>
    <t>Инициативный проект "Проведение благоустроительных работ по ул. Дзержинского, д. 58 - Дзержинец-2, г. Озерск"</t>
  </si>
  <si>
    <t xml:space="preserve">340 0503 7997400000 000 </t>
  </si>
  <si>
    <t xml:space="preserve">340 0503 7997499600 000 </t>
  </si>
  <si>
    <t xml:space="preserve">340 0503 7997499600 244 </t>
  </si>
  <si>
    <t xml:space="preserve">340 0503 79974S9600 000 </t>
  </si>
  <si>
    <t xml:space="preserve">340 0503 79974S9600 244 </t>
  </si>
  <si>
    <t>Инициативный проект "Ремонт внутридворового проезда многоквартирного жилого дома № 12 по ул. Мира, пос. Метлино, Озерский городской округ"</t>
  </si>
  <si>
    <t xml:space="preserve">340 0503 7997500000 000 </t>
  </si>
  <si>
    <t xml:space="preserve">340 0503 7997599600 000 </t>
  </si>
  <si>
    <t xml:space="preserve">340 0503 7997599600 244 </t>
  </si>
  <si>
    <t xml:space="preserve">340 0503 79975S9600 000 </t>
  </si>
  <si>
    <t xml:space="preserve">340 0503 79975S9600 244 </t>
  </si>
  <si>
    <t>Инициативный проект "Проведение благоустроительных работ по ул. Дзержинского, д. 60 - Дзержинец-1, г. Озерск"</t>
  </si>
  <si>
    <t xml:space="preserve">340 0503 7997600000 000 </t>
  </si>
  <si>
    <t xml:space="preserve">340 0503 7997699600 000 </t>
  </si>
  <si>
    <t xml:space="preserve">340 0503 7997699600 244 </t>
  </si>
  <si>
    <t xml:space="preserve">340 0503 79976S9600 000 </t>
  </si>
  <si>
    <t xml:space="preserve">340 0503 79976S9600 244 </t>
  </si>
  <si>
    <t>Инициативный проект " Выполнение работ по ремонту спортивного (боксерского) зала по адресу: Озерский городской округ, пос. Метлино, ул. Мира, д. 15, 1 этаж "</t>
  </si>
  <si>
    <t xml:space="preserve">340 0503 7997700000 000 </t>
  </si>
  <si>
    <t xml:space="preserve">340 0503 7997799600 000 </t>
  </si>
  <si>
    <t xml:space="preserve">340 0503 7997799600 612 </t>
  </si>
  <si>
    <t xml:space="preserve">340 0503 79977S9600 000 </t>
  </si>
  <si>
    <t xml:space="preserve">340 0503 79977S9600 612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</si>
  <si>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</si>
  <si>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</si>
  <si>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</si>
  <si>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</si>
  <si>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</si>
  <si>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</si>
  <si>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</si>
  <si>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 xml:space="preserve">340 0505 7900010113 000 </t>
  </si>
  <si>
    <t xml:space="preserve">340 0505 7900010113 121 </t>
  </si>
  <si>
    <t xml:space="preserve">340 0505 7900010113 129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</si>
  <si>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</si>
  <si>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</si>
  <si>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</si>
  <si>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</si>
  <si>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340 0505 7900910115 000 </t>
  </si>
  <si>
    <t xml:space="preserve">340 0505 7900910115 611 </t>
  </si>
  <si>
    <t xml:space="preserve">340 0505 7901500000 000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</si>
  <si>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</si>
  <si>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</si>
  <si>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</si>
  <si>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</si>
  <si>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</si>
  <si>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</si>
  <si>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</si>
  <si>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</si>
  <si>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</si>
  <si>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</si>
  <si>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</si>
  <si>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</si>
  <si>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</si>
  <si>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340 0505 7951700000 000 </t>
  </si>
  <si>
    <t xml:space="preserve">340 0505 7951710115 000 </t>
  </si>
  <si>
    <t xml:space="preserve">340 0505 7951710115 612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</si>
  <si>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</si>
  <si>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</si>
  <si>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</si>
  <si>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</si>
  <si>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</si>
  <si>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</si>
  <si>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</si>
  <si>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</si>
  <si>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</si>
  <si>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</si>
  <si>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</si>
  <si>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</si>
  <si>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</si>
  <si>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</si>
  <si>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</si>
  <si>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</si>
  <si>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</si>
  <si>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</si>
  <si>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</si>
  <si>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</si>
  <si>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</si>
  <si>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</si>
  <si>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</si>
  <si>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</si>
  <si>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</si>
  <si>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</si>
  <si>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</si>
  <si>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</si>
  <si>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</si>
  <si>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</si>
  <si>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</si>
  <si>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</si>
  <si>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</si>
  <si>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</si>
  <si>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</si>
  <si>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</si>
  <si>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</si>
  <si>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</si>
  <si>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</si>
  <si>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</si>
  <si>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</si>
  <si>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</si>
  <si>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</si>
  <si>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</si>
  <si>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</si>
  <si>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</si>
  <si>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</si>
  <si>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</si>
  <si>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</si>
  <si>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</si>
  <si>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</si>
  <si>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</si>
  <si>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</si>
  <si>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</si>
  <si>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</si>
  <si>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</si>
  <si>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</si>
  <si>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</si>
  <si>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</si>
  <si>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</si>
  <si>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</si>
  <si>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</si>
  <si>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</si>
  <si>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</si>
  <si>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</si>
  <si>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</si>
  <si>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</si>
  <si>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</si>
  <si>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</si>
  <si>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</si>
  <si>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</si>
  <si>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</si>
  <si>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</si>
  <si>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</si>
  <si>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</si>
  <si>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</si>
  <si>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</si>
  <si>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</si>
  <si>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</si>
  <si>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</si>
  <si>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</si>
  <si>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</si>
  <si>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</si>
  <si>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</si>
  <si>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</si>
  <si>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</si>
  <si>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</si>
  <si>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</si>
  <si>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</si>
  <si>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</si>
  <si>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</si>
  <si>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</si>
  <si>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</si>
  <si>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</si>
  <si>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</si>
  <si>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</si>
  <si>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</si>
  <si>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</si>
  <si>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</si>
  <si>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</si>
  <si>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</si>
  <si>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</si>
  <si>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</si>
  <si>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</si>
  <si>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</si>
  <si>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ноября  2022  г.</t>
  </si>
  <si>
    <t>312 21804010040000150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</si>
  <si>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</si>
  <si>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</si>
  <si>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</si>
  <si>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</si>
  <si>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</si>
  <si>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</si>
  <si>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</si>
  <si>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</si>
  <si>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</si>
  <si>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</si>
  <si>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</si>
  <si>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</si>
  <si>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</si>
  <si>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</si>
  <si>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</si>
  <si>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</si>
  <si>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</si>
  <si>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</si>
  <si>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</si>
  <si>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</si>
  <si>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</si>
  <si>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</si>
  <si>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</si>
  <si>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</si>
  <si>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</si>
  <si>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</si>
  <si>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</si>
  <si>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</si>
  <si>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</si>
  <si>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</si>
  <si>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</si>
  <si>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</si>
  <si>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</si>
  <si>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</si>
  <si>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</si>
  <si>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000 11302060000000130</t>
  </si>
  <si>
    <t>000 11402040040000410</t>
  </si>
  <si>
    <t>000 11413000000000000</t>
  </si>
  <si>
    <t>000 11601080010000140</t>
  </si>
  <si>
    <t>000 11601130010000140</t>
  </si>
  <si>
    <t>000 11601150010000140</t>
  </si>
  <si>
    <t>000 11601170010000140</t>
  </si>
  <si>
    <t>000 11609000000000140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</si>
  <si>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</si>
  <si>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</si>
  <si>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</si>
  <si>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</si>
  <si>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</si>
  <si>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</si>
  <si>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</si>
  <si>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</si>
  <si>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</si>
  <si>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</si>
  <si>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</si>
  <si>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</si>
  <si>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</si>
  <si>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000 20220079000000150</t>
  </si>
  <si>
    <t>000 20220079040000150</t>
  </si>
  <si>
    <t>000 20225304000000150</t>
  </si>
  <si>
    <t>000 20225304040000150</t>
  </si>
  <si>
    <t>000 20225466000000150</t>
  </si>
  <si>
    <t>000 20225466040000150</t>
  </si>
  <si>
    <t>000 20225491000000150</t>
  </si>
  <si>
    <t>000 20225491040000150</t>
  </si>
  <si>
    <t>000 20225497000000150</t>
  </si>
  <si>
    <t>000 20225497040000150</t>
  </si>
  <si>
    <t>000 20225517000000150</t>
  </si>
  <si>
    <t>000 20225517040000150</t>
  </si>
  <si>
    <t>000 20225750000000150</t>
  </si>
  <si>
    <t>000 20225750040000150</t>
  </si>
  <si>
    <t>000 20227112000000150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</si>
  <si>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</si>
  <si>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</si>
  <si>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</si>
  <si>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</si>
  <si>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</si>
  <si>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</si>
  <si>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</si>
  <si>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</si>
  <si>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</si>
  <si>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</si>
  <si>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</si>
  <si>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</si>
  <si>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</si>
  <si>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</si>
  <si>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</si>
  <si>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</si>
  <si>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</si>
  <si>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</si>
  <si>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</si>
  <si>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</si>
  <si>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</si>
  <si>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</si>
  <si>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</si>
  <si>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</si>
  <si>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000 20704050040000150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</si>
  <si>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</si>
  <si>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</si>
  <si>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</si>
  <si>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</si>
  <si>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</si>
  <si>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</si>
  <si>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ноября 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</si>
</sst>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0" fontId="29" fillId="0" borderId="2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" fontId="4" fillId="0" borderId="35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9" fontId="1" fillId="0" borderId="36" xfId="0" applyNumberFormat="1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vertical="center"/>
      <protection/>
    </xf>
    <xf numFmtId="49" fontId="2" fillId="0" borderId="38" xfId="0" applyNumberFormat="1" applyFont="1" applyBorder="1" applyAlignment="1" applyProtection="1">
      <alignment horizontal="left" vertical="center" wrapText="1"/>
      <protection/>
    </xf>
    <xf numFmtId="173" fontId="2" fillId="0" borderId="38" xfId="0" applyNumberFormat="1" applyFont="1" applyBorder="1" applyAlignment="1" applyProtection="1">
      <alignment horizontal="left" vertical="center" wrapText="1"/>
      <protection/>
    </xf>
    <xf numFmtId="0" fontId="6" fillId="0" borderId="0" xfId="55" applyFont="1">
      <alignment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/>
      <protection/>
    </xf>
    <xf numFmtId="49" fontId="4" fillId="0" borderId="17" xfId="54" applyNumberFormat="1" applyFont="1" applyBorder="1" applyAlignment="1">
      <alignment horizontal="center" vertical="center"/>
      <protection/>
    </xf>
    <xf numFmtId="49" fontId="4" fillId="0" borderId="18" xfId="54" applyNumberFormat="1" applyFont="1" applyBorder="1" applyAlignment="1">
      <alignment horizontal="center" vertical="center"/>
      <protection/>
    </xf>
    <xf numFmtId="49" fontId="4" fillId="0" borderId="19" xfId="54" applyNumberFormat="1" applyFont="1" applyBorder="1" applyAlignment="1">
      <alignment horizontal="center" vertical="center"/>
      <protection/>
    </xf>
    <xf numFmtId="49" fontId="3" fillId="0" borderId="39" xfId="54" applyNumberFormat="1" applyFont="1" applyBorder="1" applyAlignment="1">
      <alignment horizontal="left" vertical="center" wrapText="1"/>
      <protection/>
    </xf>
    <xf numFmtId="49" fontId="3" fillId="0" borderId="40" xfId="54" applyNumberFormat="1" applyFont="1" applyBorder="1" applyAlignment="1">
      <alignment horizontal="center" wrapText="1"/>
      <protection/>
    </xf>
    <xf numFmtId="49" fontId="3" fillId="0" borderId="41" xfId="54" applyNumberFormat="1" applyFont="1" applyBorder="1" applyAlignment="1">
      <alignment horizontal="center" wrapText="1"/>
      <protection/>
    </xf>
    <xf numFmtId="4" fontId="3" fillId="0" borderId="41" xfId="54" applyNumberFormat="1" applyFont="1" applyBorder="1" applyAlignment="1">
      <alignment horizontal="right"/>
      <protection/>
    </xf>
    <xf numFmtId="4" fontId="3" fillId="0" borderId="42" xfId="54" applyNumberFormat="1" applyFont="1" applyFill="1" applyBorder="1" applyAlignment="1">
      <alignment horizontal="right"/>
      <protection/>
    </xf>
    <xf numFmtId="4" fontId="6" fillId="0" borderId="0" xfId="55" applyNumberFormat="1" applyFont="1">
      <alignment/>
      <protection/>
    </xf>
    <xf numFmtId="49" fontId="4" fillId="0" borderId="43" xfId="54" applyNumberFormat="1" applyFont="1" applyBorder="1" applyAlignment="1">
      <alignment horizontal="left" vertical="center" wrapText="1"/>
      <protection/>
    </xf>
    <xf numFmtId="49" fontId="4" fillId="0" borderId="44" xfId="54" applyNumberFormat="1" applyFont="1" applyBorder="1" applyAlignment="1">
      <alignment horizontal="center" wrapText="1"/>
      <protection/>
    </xf>
    <xf numFmtId="49" fontId="4" fillId="0" borderId="35" xfId="54" applyNumberFormat="1" applyFont="1" applyBorder="1" applyAlignment="1">
      <alignment horizontal="center" wrapText="1"/>
      <protection/>
    </xf>
    <xf numFmtId="4" fontId="4" fillId="0" borderId="35" xfId="54" applyNumberFormat="1" applyFont="1" applyBorder="1" applyAlignment="1">
      <alignment horizontal="right"/>
      <protection/>
    </xf>
    <xf numFmtId="4" fontId="4" fillId="0" borderId="25" xfId="54" applyNumberFormat="1" applyFont="1" applyFill="1" applyBorder="1" applyAlignment="1">
      <alignment horizontal="right"/>
      <protection/>
    </xf>
    <xf numFmtId="49" fontId="3" fillId="0" borderId="43" xfId="54" applyNumberFormat="1" applyFont="1" applyBorder="1" applyAlignment="1">
      <alignment horizontal="left" vertical="center" wrapText="1"/>
      <protection/>
    </xf>
    <xf numFmtId="49" fontId="3" fillId="0" borderId="44" xfId="54" applyNumberFormat="1" applyFont="1" applyBorder="1" applyAlignment="1">
      <alignment horizontal="center" wrapText="1"/>
      <protection/>
    </xf>
    <xf numFmtId="49" fontId="3" fillId="0" borderId="35" xfId="54" applyNumberFormat="1" applyFont="1" applyBorder="1" applyAlignment="1">
      <alignment horizontal="center" wrapText="1"/>
      <protection/>
    </xf>
    <xf numFmtId="4" fontId="3" fillId="0" borderId="35" xfId="54" applyNumberFormat="1" applyFont="1" applyBorder="1" applyAlignment="1">
      <alignment horizontal="right"/>
      <protection/>
    </xf>
    <xf numFmtId="4" fontId="3" fillId="0" borderId="25" xfId="54" applyNumberFormat="1" applyFont="1" applyFill="1" applyBorder="1" applyAlignment="1">
      <alignment horizontal="right"/>
      <protection/>
    </xf>
    <xf numFmtId="4" fontId="3" fillId="0" borderId="25" xfId="54" applyNumberFormat="1" applyFont="1" applyBorder="1" applyAlignment="1">
      <alignment horizontal="right"/>
      <protection/>
    </xf>
    <xf numFmtId="4" fontId="4" fillId="0" borderId="25" xfId="54" applyNumberFormat="1" applyFont="1" applyBorder="1" applyAlignment="1">
      <alignment horizontal="right"/>
      <protection/>
    </xf>
    <xf numFmtId="0" fontId="45" fillId="0" borderId="2" xfId="34" applyNumberFormat="1" applyFont="1" applyFill="1" applyAlignment="1" applyProtection="1">
      <alignment wrapText="1"/>
      <protection/>
    </xf>
    <xf numFmtId="49" fontId="4" fillId="0" borderId="44" xfId="54" applyNumberFormat="1" applyFont="1" applyFill="1" applyBorder="1" applyAlignment="1">
      <alignment horizontal="center" wrapText="1"/>
      <protection/>
    </xf>
    <xf numFmtId="49" fontId="45" fillId="0" borderId="1" xfId="33" applyNumberFormat="1" applyFont="1" applyFill="1" applyProtection="1">
      <alignment horizontal="center"/>
      <protection/>
    </xf>
    <xf numFmtId="4" fontId="3" fillId="0" borderId="35" xfId="54" applyNumberFormat="1" applyFont="1" applyFill="1" applyBorder="1" applyAlignment="1">
      <alignment horizontal="right"/>
      <protection/>
    </xf>
    <xf numFmtId="0" fontId="46" fillId="0" borderId="2" xfId="34" applyNumberFormat="1" applyFont="1" applyFill="1" applyAlignment="1" applyProtection="1">
      <alignment wrapText="1"/>
      <protection/>
    </xf>
    <xf numFmtId="49" fontId="46" fillId="0" borderId="1" xfId="33" applyNumberFormat="1" applyFont="1" applyFill="1" applyProtection="1">
      <alignment horizontal="center"/>
      <protection/>
    </xf>
    <xf numFmtId="4" fontId="4" fillId="0" borderId="35" xfId="54" applyNumberFormat="1" applyFont="1" applyFill="1" applyBorder="1" applyAlignment="1">
      <alignment horizontal="right"/>
      <protection/>
    </xf>
    <xf numFmtId="0" fontId="46" fillId="0" borderId="2" xfId="34" applyNumberFormat="1" applyFont="1" applyAlignment="1" applyProtection="1">
      <alignment wrapText="1"/>
      <protection/>
    </xf>
    <xf numFmtId="49" fontId="46" fillId="0" borderId="1" xfId="33" applyNumberFormat="1" applyFont="1" applyProtection="1">
      <alignment horizontal="center"/>
      <protection/>
    </xf>
    <xf numFmtId="49" fontId="3" fillId="0" borderId="25" xfId="54" applyNumberFormat="1" applyFont="1" applyFill="1" applyBorder="1" applyAlignment="1">
      <alignment horizontal="right"/>
      <protection/>
    </xf>
    <xf numFmtId="49" fontId="4" fillId="0" borderId="43" xfId="54" applyNumberFormat="1" applyFont="1" applyFill="1" applyBorder="1" applyAlignment="1">
      <alignment horizontal="left" vertical="center" wrapText="1"/>
      <protection/>
    </xf>
    <xf numFmtId="0" fontId="7" fillId="0" borderId="45" xfId="54" applyFont="1" applyBorder="1" applyAlignment="1" applyProtection="1">
      <alignment horizontal="center" wrapText="1"/>
      <protection locked="0"/>
    </xf>
    <xf numFmtId="0" fontId="7" fillId="0" borderId="46" xfId="54" applyFont="1" applyBorder="1" applyAlignment="1" applyProtection="1">
      <alignment horizontal="center" wrapText="1"/>
      <protection locked="0"/>
    </xf>
    <xf numFmtId="0" fontId="7" fillId="0" borderId="47" xfId="54" applyFont="1" applyBorder="1" applyAlignment="1" applyProtection="1">
      <alignment horizontal="center" wrapText="1"/>
      <protection locked="0"/>
    </xf>
    <xf numFmtId="0" fontId="7" fillId="0" borderId="48" xfId="54" applyFont="1" applyBorder="1" applyAlignment="1" applyProtection="1">
      <alignment horizontal="center" wrapText="1"/>
      <protection locked="0"/>
    </xf>
    <xf numFmtId="174" fontId="4" fillId="0" borderId="43" xfId="54" applyNumberFormat="1" applyFont="1" applyBorder="1" applyAlignment="1">
      <alignment horizontal="left" vertical="center" wrapText="1"/>
      <protection/>
    </xf>
    <xf numFmtId="4" fontId="4" fillId="0" borderId="25" xfId="54" applyNumberFormat="1" applyFont="1" applyBorder="1" applyAlignment="1">
      <alignment horizontal="center"/>
      <protection/>
    </xf>
    <xf numFmtId="49" fontId="4" fillId="0" borderId="49" xfId="54" applyNumberFormat="1" applyFont="1" applyBorder="1" applyAlignment="1">
      <alignment horizontal="left" vertical="center" wrapText="1"/>
      <protection/>
    </xf>
    <xf numFmtId="49" fontId="4" fillId="0" borderId="16" xfId="54" applyNumberFormat="1" applyFont="1" applyBorder="1" applyAlignment="1">
      <alignment horizontal="center" wrapText="1"/>
      <protection/>
    </xf>
    <xf numFmtId="49" fontId="4" fillId="0" borderId="17" xfId="54" applyNumberFormat="1" applyFont="1" applyBorder="1" applyAlignment="1">
      <alignment horizontal="center" wrapText="1"/>
      <protection/>
    </xf>
    <xf numFmtId="4" fontId="4" fillId="0" borderId="17" xfId="54" applyNumberFormat="1" applyFont="1" applyBorder="1" applyAlignment="1">
      <alignment horizontal="right"/>
      <protection/>
    </xf>
    <xf numFmtId="4" fontId="4" fillId="0" borderId="19" xfId="54" applyNumberFormat="1" applyFont="1" applyBorder="1" applyAlignment="1">
      <alignment horizontal="center"/>
      <protection/>
    </xf>
    <xf numFmtId="0" fontId="4" fillId="0" borderId="0" xfId="54" applyFont="1">
      <alignment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4" fillId="0" borderId="50" xfId="54" applyNumberFormat="1" applyFont="1" applyBorder="1" applyAlignment="1">
      <alignment horizontal="center" vertical="center" wrapText="1"/>
      <protection/>
    </xf>
    <xf numFmtId="4" fontId="4" fillId="0" borderId="0" xfId="54" applyNumberFormat="1" applyFont="1" applyBorder="1" applyAlignment="1">
      <alignment horizontal="right" vertical="center"/>
      <protection/>
    </xf>
    <xf numFmtId="4" fontId="4" fillId="0" borderId="50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49" fontId="4" fillId="0" borderId="0" xfId="54" applyNumberFormat="1" applyFont="1">
      <alignment/>
      <protection/>
    </xf>
    <xf numFmtId="49" fontId="4" fillId="0" borderId="0" xfId="54" applyNumberFormat="1" applyFont="1" applyAlignment="1">
      <alignment horizontal="center"/>
      <protection/>
    </xf>
    <xf numFmtId="0" fontId="4" fillId="0" borderId="0" xfId="54" applyFont="1" applyBorder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2" fillId="0" borderId="53" xfId="0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" fontId="4" fillId="0" borderId="35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Fill="1" applyBorder="1" applyAlignment="1" applyProtection="1">
      <alignment horizontal="left" vertical="center" wrapText="1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73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55" xfId="0" applyNumberFormat="1" applyFont="1" applyFill="1" applyBorder="1" applyAlignment="1" applyProtection="1">
      <alignment horizontal="centerContinuous"/>
      <protection/>
    </xf>
    <xf numFmtId="172" fontId="4" fillId="0" borderId="56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Continuous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58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left" wrapText="1"/>
      <protection/>
    </xf>
    <xf numFmtId="49" fontId="4" fillId="0" borderId="50" xfId="0" applyNumberFormat="1" applyFont="1" applyFill="1" applyBorder="1" applyAlignment="1" applyProtection="1">
      <alignment horizontal="left" wrapText="1"/>
      <protection/>
    </xf>
    <xf numFmtId="49" fontId="4" fillId="0" borderId="5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4" fillId="0" borderId="0" xfId="54" applyNumberFormat="1" applyFont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4" fillId="0" borderId="61" xfId="54" applyFont="1" applyBorder="1" applyAlignment="1">
      <alignment horizontal="center" vertical="center" wrapText="1"/>
      <protection/>
    </xf>
    <xf numFmtId="0" fontId="4" fillId="0" borderId="62" xfId="54" applyFont="1" applyBorder="1" applyAlignment="1">
      <alignment horizontal="center" vertical="center" wrapText="1"/>
      <protection/>
    </xf>
    <xf numFmtId="0" fontId="4" fillId="0" borderId="54" xfId="54" applyFont="1" applyBorder="1" applyAlignment="1">
      <alignment horizontal="center" vertical="center" wrapText="1"/>
      <protection/>
    </xf>
    <xf numFmtId="0" fontId="4" fillId="0" borderId="59" xfId="54" applyFont="1" applyBorder="1" applyAlignment="1">
      <alignment horizontal="center" vertical="center" wrapText="1"/>
      <protection/>
    </xf>
    <xf numFmtId="0" fontId="4" fillId="0" borderId="60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64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49" fontId="4" fillId="0" borderId="59" xfId="54" applyNumberFormat="1" applyFont="1" applyBorder="1" applyAlignment="1">
      <alignment horizontal="center" vertical="center" wrapText="1"/>
      <protection/>
    </xf>
    <xf numFmtId="49" fontId="4" fillId="0" borderId="60" xfId="54" applyNumberFormat="1" applyFont="1" applyBorder="1" applyAlignment="1">
      <alignment horizontal="center" vertical="center" wrapText="1"/>
      <protection/>
    </xf>
    <xf numFmtId="49" fontId="4" fillId="0" borderId="30" xfId="54" applyNumberFormat="1" applyFont="1" applyBorder="1" applyAlignment="1">
      <alignment horizontal="center" vertical="center" wrapText="1"/>
      <protection/>
    </xf>
    <xf numFmtId="49" fontId="4" fillId="0" borderId="63" xfId="54" applyNumberFormat="1" applyFont="1" applyBorder="1" applyAlignment="1">
      <alignment horizontal="center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49" fontId="4" fillId="0" borderId="15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showGridLines="0" zoomScalePageLayoutView="0" workbookViewId="0" topLeftCell="A358">
      <selection activeCell="A367" sqref="A367"/>
    </sheetView>
  </sheetViews>
  <sheetFormatPr defaultColWidth="9.140625" defaultRowHeight="12.75" customHeight="1"/>
  <cols>
    <col min="1" max="1" width="43.00390625" style="105" customWidth="1"/>
    <col min="2" max="2" width="8.28125" style="105" customWidth="1"/>
    <col min="3" max="3" width="27.7109375" style="105" customWidth="1"/>
    <col min="4" max="4" width="21.00390625" style="105" customWidth="1"/>
    <col min="5" max="6" width="18.7109375" style="105" customWidth="1"/>
    <col min="7" max="16384" width="8.8515625" style="105" customWidth="1"/>
  </cols>
  <sheetData>
    <row r="1" spans="1:6" ht="15.75" thickBot="1">
      <c r="A1" s="159" t="s">
        <v>0</v>
      </c>
      <c r="B1" s="159"/>
      <c r="C1" s="159"/>
      <c r="D1" s="159"/>
      <c r="E1" s="133"/>
      <c r="F1" s="134" t="s">
        <v>1</v>
      </c>
    </row>
    <row r="2" spans="1:6" ht="18" customHeight="1">
      <c r="A2" s="135"/>
      <c r="B2" s="135"/>
      <c r="C2" s="135"/>
      <c r="D2" s="135"/>
      <c r="E2" s="136" t="s">
        <v>2</v>
      </c>
      <c r="F2" s="137" t="s">
        <v>3</v>
      </c>
    </row>
    <row r="3" spans="1:6" ht="15">
      <c r="A3" s="160" t="s">
        <v>2129</v>
      </c>
      <c r="B3" s="160"/>
      <c r="C3" s="160"/>
      <c r="D3" s="160"/>
      <c r="E3" s="133" t="s">
        <v>4</v>
      </c>
      <c r="F3" s="138">
        <v>44866</v>
      </c>
    </row>
    <row r="4" spans="1:6" ht="15">
      <c r="A4" s="160" t="s">
        <v>6</v>
      </c>
      <c r="B4" s="160"/>
      <c r="C4" s="160"/>
      <c r="D4" s="160"/>
      <c r="E4" s="133" t="s">
        <v>6</v>
      </c>
      <c r="F4" s="138" t="s">
        <v>7</v>
      </c>
    </row>
    <row r="5" spans="1:6" ht="15">
      <c r="A5" s="139"/>
      <c r="B5" s="139"/>
      <c r="C5" s="139"/>
      <c r="D5" s="139"/>
      <c r="E5" s="133" t="s">
        <v>8</v>
      </c>
      <c r="F5" s="140" t="s">
        <v>18</v>
      </c>
    </row>
    <row r="6" spans="1:6" ht="30" customHeight="1">
      <c r="A6" s="141" t="s">
        <v>9</v>
      </c>
      <c r="B6" s="162" t="s">
        <v>15</v>
      </c>
      <c r="C6" s="163"/>
      <c r="D6" s="163"/>
      <c r="E6" s="133" t="s">
        <v>10</v>
      </c>
      <c r="F6" s="140" t="s">
        <v>19</v>
      </c>
    </row>
    <row r="7" spans="1:6" ht="26.25" customHeight="1">
      <c r="A7" s="141" t="s">
        <v>11</v>
      </c>
      <c r="B7" s="161" t="s">
        <v>16</v>
      </c>
      <c r="C7" s="161"/>
      <c r="D7" s="161"/>
      <c r="E7" s="133" t="s">
        <v>12</v>
      </c>
      <c r="F7" s="142" t="s">
        <v>2127</v>
      </c>
    </row>
    <row r="8" spans="1:6" ht="13.5" customHeight="1">
      <c r="A8" s="164" t="s">
        <v>2128</v>
      </c>
      <c r="B8" s="164"/>
      <c r="C8" s="164"/>
      <c r="D8" s="139"/>
      <c r="E8" s="133"/>
      <c r="F8" s="143"/>
    </row>
    <row r="9" spans="1:6" ht="15.75" thickBot="1">
      <c r="A9" s="135" t="s">
        <v>17</v>
      </c>
      <c r="B9" s="135"/>
      <c r="C9" s="144"/>
      <c r="D9" s="139"/>
      <c r="E9" s="133" t="s">
        <v>13</v>
      </c>
      <c r="F9" s="145" t="s">
        <v>14</v>
      </c>
    </row>
    <row r="10" spans="1:6" ht="20.25" customHeight="1" thickBot="1">
      <c r="A10" s="146" t="s">
        <v>20</v>
      </c>
      <c r="B10" s="146"/>
      <c r="C10" s="146"/>
      <c r="D10" s="146"/>
      <c r="E10" s="104"/>
      <c r="F10" s="106"/>
    </row>
    <row r="11" spans="1:6" ht="3.75" customHeight="1">
      <c r="A11" s="153" t="s">
        <v>21</v>
      </c>
      <c r="B11" s="147" t="s">
        <v>22</v>
      </c>
      <c r="C11" s="147" t="s">
        <v>23</v>
      </c>
      <c r="D11" s="150" t="s">
        <v>24</v>
      </c>
      <c r="E11" s="150" t="s">
        <v>25</v>
      </c>
      <c r="F11" s="156" t="s">
        <v>26</v>
      </c>
    </row>
    <row r="12" spans="1:6" ht="3" customHeight="1">
      <c r="A12" s="154"/>
      <c r="B12" s="148"/>
      <c r="C12" s="148"/>
      <c r="D12" s="151"/>
      <c r="E12" s="151"/>
      <c r="F12" s="157"/>
    </row>
    <row r="13" spans="1:6" ht="3" customHeight="1">
      <c r="A13" s="154"/>
      <c r="B13" s="148"/>
      <c r="C13" s="148"/>
      <c r="D13" s="151"/>
      <c r="E13" s="151"/>
      <c r="F13" s="157"/>
    </row>
    <row r="14" spans="1:6" ht="3" customHeight="1">
      <c r="A14" s="154"/>
      <c r="B14" s="148"/>
      <c r="C14" s="148"/>
      <c r="D14" s="151"/>
      <c r="E14" s="151"/>
      <c r="F14" s="157"/>
    </row>
    <row r="15" spans="1:6" ht="3" customHeight="1">
      <c r="A15" s="154"/>
      <c r="B15" s="148"/>
      <c r="C15" s="148"/>
      <c r="D15" s="151"/>
      <c r="E15" s="151"/>
      <c r="F15" s="157"/>
    </row>
    <row r="16" spans="1:6" ht="3" customHeight="1">
      <c r="A16" s="154"/>
      <c r="B16" s="148"/>
      <c r="C16" s="148"/>
      <c r="D16" s="151"/>
      <c r="E16" s="151"/>
      <c r="F16" s="157"/>
    </row>
    <row r="17" spans="1:6" ht="23.25" customHeight="1">
      <c r="A17" s="155"/>
      <c r="B17" s="149"/>
      <c r="C17" s="149"/>
      <c r="D17" s="152"/>
      <c r="E17" s="152"/>
      <c r="F17" s="158"/>
    </row>
    <row r="18" spans="1:6" ht="12" customHeight="1" thickBot="1">
      <c r="A18" s="107">
        <v>1</v>
      </c>
      <c r="B18" s="108">
        <v>2</v>
      </c>
      <c r="C18" s="109">
        <v>3</v>
      </c>
      <c r="D18" s="110" t="s">
        <v>27</v>
      </c>
      <c r="E18" s="111" t="s">
        <v>28</v>
      </c>
      <c r="F18" s="112" t="s">
        <v>29</v>
      </c>
    </row>
    <row r="19" spans="1:6" s="121" customFormat="1" ht="22.5" customHeight="1">
      <c r="A19" s="116" t="s">
        <v>30</v>
      </c>
      <c r="B19" s="117" t="s">
        <v>31</v>
      </c>
      <c r="C19" s="118" t="s">
        <v>32</v>
      </c>
      <c r="D19" s="119">
        <v>4191210438.96</v>
      </c>
      <c r="E19" s="120">
        <v>3104509804.69</v>
      </c>
      <c r="F19" s="119">
        <f>IF(OR(D19="-",IF(E19="-",0,E19)&gt;=IF(D19="-",0,D19)),"-",IF(D19="-",0,D19)-IF(E19="-",0,E19))</f>
        <v>1086700634.27</v>
      </c>
    </row>
    <row r="20" spans="1:6" s="121" customFormat="1" ht="15">
      <c r="A20" s="122" t="s">
        <v>33</v>
      </c>
      <c r="B20" s="123"/>
      <c r="C20" s="124"/>
      <c r="D20" s="125"/>
      <c r="E20" s="125"/>
      <c r="F20" s="126"/>
    </row>
    <row r="21" spans="1:6" s="121" customFormat="1" ht="15">
      <c r="A21" s="127" t="s">
        <v>34</v>
      </c>
      <c r="B21" s="128" t="s">
        <v>31</v>
      </c>
      <c r="C21" s="129" t="s">
        <v>35</v>
      </c>
      <c r="D21" s="130">
        <v>1010062803.17</v>
      </c>
      <c r="E21" s="130">
        <v>847185542.2</v>
      </c>
      <c r="F21" s="131">
        <f aca="true" t="shared" si="0" ref="F21:F84">IF(OR(D21="-",IF(E21="-",0,E21)&gt;=IF(D21="-",0,D21)),"-",IF(D21="-",0,D21)-IF(E21="-",0,E21))</f>
        <v>162877260.9699999</v>
      </c>
    </row>
    <row r="22" spans="1:6" s="121" customFormat="1" ht="15">
      <c r="A22" s="127" t="s">
        <v>36</v>
      </c>
      <c r="B22" s="128" t="s">
        <v>31</v>
      </c>
      <c r="C22" s="129" t="s">
        <v>2027</v>
      </c>
      <c r="D22" s="130">
        <v>679537592.93</v>
      </c>
      <c r="E22" s="130">
        <v>553688123.48</v>
      </c>
      <c r="F22" s="131">
        <f t="shared" si="0"/>
        <v>125849469.44999993</v>
      </c>
    </row>
    <row r="23" spans="1:6" s="121" customFormat="1" ht="15">
      <c r="A23" s="127" t="s">
        <v>37</v>
      </c>
      <c r="B23" s="128" t="s">
        <v>31</v>
      </c>
      <c r="C23" s="129" t="s">
        <v>2028</v>
      </c>
      <c r="D23" s="130">
        <v>679537592.93</v>
      </c>
      <c r="E23" s="130">
        <v>553688123.48</v>
      </c>
      <c r="F23" s="131">
        <f t="shared" si="0"/>
        <v>125849469.44999993</v>
      </c>
    </row>
    <row r="24" spans="1:6" s="121" customFormat="1" ht="96">
      <c r="A24" s="132" t="s">
        <v>38</v>
      </c>
      <c r="B24" s="128" t="s">
        <v>31</v>
      </c>
      <c r="C24" s="129" t="s">
        <v>39</v>
      </c>
      <c r="D24" s="130" t="s">
        <v>42</v>
      </c>
      <c r="E24" s="130">
        <v>495449986</v>
      </c>
      <c r="F24" s="131" t="str">
        <f t="shared" si="0"/>
        <v>-</v>
      </c>
    </row>
    <row r="25" spans="1:6" s="121" customFormat="1" ht="138">
      <c r="A25" s="132" t="s">
        <v>40</v>
      </c>
      <c r="B25" s="128" t="s">
        <v>31</v>
      </c>
      <c r="C25" s="129" t="s">
        <v>41</v>
      </c>
      <c r="D25" s="130" t="s">
        <v>42</v>
      </c>
      <c r="E25" s="130">
        <v>493762019.22</v>
      </c>
      <c r="F25" s="131" t="str">
        <f t="shared" si="0"/>
        <v>-</v>
      </c>
    </row>
    <row r="26" spans="1:6" s="121" customFormat="1" ht="110.25">
      <c r="A26" s="132" t="s">
        <v>43</v>
      </c>
      <c r="B26" s="128" t="s">
        <v>31</v>
      </c>
      <c r="C26" s="129" t="s">
        <v>44</v>
      </c>
      <c r="D26" s="130" t="s">
        <v>42</v>
      </c>
      <c r="E26" s="130">
        <v>906326.38</v>
      </c>
      <c r="F26" s="131" t="str">
        <f t="shared" si="0"/>
        <v>-</v>
      </c>
    </row>
    <row r="27" spans="1:6" s="121" customFormat="1" ht="138">
      <c r="A27" s="132" t="s">
        <v>45</v>
      </c>
      <c r="B27" s="128" t="s">
        <v>31</v>
      </c>
      <c r="C27" s="129" t="s">
        <v>46</v>
      </c>
      <c r="D27" s="130" t="s">
        <v>42</v>
      </c>
      <c r="E27" s="130">
        <v>781675.84</v>
      </c>
      <c r="F27" s="131" t="str">
        <f t="shared" si="0"/>
        <v>-</v>
      </c>
    </row>
    <row r="28" spans="1:6" s="121" customFormat="1" ht="138">
      <c r="A28" s="132" t="s">
        <v>47</v>
      </c>
      <c r="B28" s="128" t="s">
        <v>31</v>
      </c>
      <c r="C28" s="129" t="s">
        <v>48</v>
      </c>
      <c r="D28" s="130" t="s">
        <v>42</v>
      </c>
      <c r="E28" s="130">
        <v>-35.44</v>
      </c>
      <c r="F28" s="131" t="str">
        <f t="shared" si="0"/>
        <v>-</v>
      </c>
    </row>
    <row r="29" spans="1:6" s="121" customFormat="1" ht="138">
      <c r="A29" s="132" t="s">
        <v>49</v>
      </c>
      <c r="B29" s="128" t="s">
        <v>31</v>
      </c>
      <c r="C29" s="129" t="s">
        <v>50</v>
      </c>
      <c r="D29" s="130" t="s">
        <v>42</v>
      </c>
      <c r="E29" s="130">
        <v>766512.03</v>
      </c>
      <c r="F29" s="131" t="str">
        <f t="shared" si="0"/>
        <v>-</v>
      </c>
    </row>
    <row r="30" spans="1:6" s="121" customFormat="1" ht="179.25">
      <c r="A30" s="132" t="s">
        <v>51</v>
      </c>
      <c r="B30" s="128" t="s">
        <v>31</v>
      </c>
      <c r="C30" s="129" t="s">
        <v>52</v>
      </c>
      <c r="D30" s="130" t="s">
        <v>42</v>
      </c>
      <c r="E30" s="130">
        <v>762017.14</v>
      </c>
      <c r="F30" s="131" t="str">
        <f t="shared" si="0"/>
        <v>-</v>
      </c>
    </row>
    <row r="31" spans="1:6" s="121" customFormat="1" ht="151.5">
      <c r="A31" s="132" t="s">
        <v>53</v>
      </c>
      <c r="B31" s="128" t="s">
        <v>31</v>
      </c>
      <c r="C31" s="129" t="s">
        <v>54</v>
      </c>
      <c r="D31" s="130" t="s">
        <v>42</v>
      </c>
      <c r="E31" s="130">
        <v>902.23</v>
      </c>
      <c r="F31" s="131" t="str">
        <f t="shared" si="0"/>
        <v>-</v>
      </c>
    </row>
    <row r="32" spans="1:6" s="121" customFormat="1" ht="179.25">
      <c r="A32" s="132" t="s">
        <v>55</v>
      </c>
      <c r="B32" s="128" t="s">
        <v>31</v>
      </c>
      <c r="C32" s="129" t="s">
        <v>56</v>
      </c>
      <c r="D32" s="130" t="s">
        <v>42</v>
      </c>
      <c r="E32" s="130">
        <v>3592.66</v>
      </c>
      <c r="F32" s="131" t="str">
        <f t="shared" si="0"/>
        <v>-</v>
      </c>
    </row>
    <row r="33" spans="1:6" s="121" customFormat="1" ht="66" customHeight="1">
      <c r="A33" s="127" t="s">
        <v>57</v>
      </c>
      <c r="B33" s="128" t="s">
        <v>31</v>
      </c>
      <c r="C33" s="129" t="s">
        <v>58</v>
      </c>
      <c r="D33" s="130" t="s">
        <v>42</v>
      </c>
      <c r="E33" s="130">
        <v>31574121.25</v>
      </c>
      <c r="F33" s="131" t="str">
        <f t="shared" si="0"/>
        <v>-</v>
      </c>
    </row>
    <row r="34" spans="1:6" s="121" customFormat="1" ht="109.5" customHeight="1">
      <c r="A34" s="127" t="s">
        <v>59</v>
      </c>
      <c r="B34" s="128" t="s">
        <v>31</v>
      </c>
      <c r="C34" s="129" t="s">
        <v>60</v>
      </c>
      <c r="D34" s="130" t="s">
        <v>42</v>
      </c>
      <c r="E34" s="130">
        <v>31477871.57</v>
      </c>
      <c r="F34" s="131" t="str">
        <f t="shared" si="0"/>
        <v>-</v>
      </c>
    </row>
    <row r="35" spans="1:6" s="121" customFormat="1" ht="81" customHeight="1">
      <c r="A35" s="127" t="s">
        <v>61</v>
      </c>
      <c r="B35" s="128" t="s">
        <v>31</v>
      </c>
      <c r="C35" s="129" t="s">
        <v>62</v>
      </c>
      <c r="D35" s="130" t="s">
        <v>42</v>
      </c>
      <c r="E35" s="130">
        <v>67302.65</v>
      </c>
      <c r="F35" s="131" t="str">
        <f t="shared" si="0"/>
        <v>-</v>
      </c>
    </row>
    <row r="36" spans="1:6" s="121" customFormat="1" ht="111" customHeight="1">
      <c r="A36" s="127" t="s">
        <v>63</v>
      </c>
      <c r="B36" s="128" t="s">
        <v>31</v>
      </c>
      <c r="C36" s="129" t="s">
        <v>64</v>
      </c>
      <c r="D36" s="130" t="s">
        <v>42</v>
      </c>
      <c r="E36" s="130">
        <v>28947.03</v>
      </c>
      <c r="F36" s="131" t="str">
        <f t="shared" si="0"/>
        <v>-</v>
      </c>
    </row>
    <row r="37" spans="1:6" s="121" customFormat="1" ht="128.25" customHeight="1">
      <c r="A37" s="132" t="s">
        <v>65</v>
      </c>
      <c r="B37" s="128" t="s">
        <v>31</v>
      </c>
      <c r="C37" s="129" t="s">
        <v>66</v>
      </c>
      <c r="D37" s="130" t="s">
        <v>42</v>
      </c>
      <c r="E37" s="130">
        <v>157052.88</v>
      </c>
      <c r="F37" s="131" t="str">
        <f t="shared" si="0"/>
        <v>-</v>
      </c>
    </row>
    <row r="38" spans="1:6" s="121" customFormat="1" ht="165">
      <c r="A38" s="132" t="s">
        <v>67</v>
      </c>
      <c r="B38" s="128" t="s">
        <v>31</v>
      </c>
      <c r="C38" s="129" t="s">
        <v>68</v>
      </c>
      <c r="D38" s="130" t="s">
        <v>42</v>
      </c>
      <c r="E38" s="130">
        <v>156705.52</v>
      </c>
      <c r="F38" s="131" t="str">
        <f t="shared" si="0"/>
        <v>-</v>
      </c>
    </row>
    <row r="39" spans="1:6" s="121" customFormat="1" ht="138">
      <c r="A39" s="132" t="s">
        <v>69</v>
      </c>
      <c r="B39" s="128" t="s">
        <v>31</v>
      </c>
      <c r="C39" s="129" t="s">
        <v>70</v>
      </c>
      <c r="D39" s="130" t="s">
        <v>42</v>
      </c>
      <c r="E39" s="130">
        <v>347.36</v>
      </c>
      <c r="F39" s="131" t="str">
        <f t="shared" si="0"/>
        <v>-</v>
      </c>
    </row>
    <row r="40" spans="1:6" s="121" customFormat="1" ht="69.75" customHeight="1">
      <c r="A40" s="127" t="s">
        <v>71</v>
      </c>
      <c r="B40" s="128" t="s">
        <v>31</v>
      </c>
      <c r="C40" s="129" t="s">
        <v>72</v>
      </c>
      <c r="D40" s="130" t="s">
        <v>42</v>
      </c>
      <c r="E40" s="130">
        <v>24897115.95</v>
      </c>
      <c r="F40" s="131" t="str">
        <f t="shared" si="0"/>
        <v>-</v>
      </c>
    </row>
    <row r="41" spans="1:6" s="121" customFormat="1" ht="107.25" customHeight="1">
      <c r="A41" s="127" t="s">
        <v>73</v>
      </c>
      <c r="B41" s="128" t="s">
        <v>31</v>
      </c>
      <c r="C41" s="129" t="s">
        <v>74</v>
      </c>
      <c r="D41" s="130" t="s">
        <v>42</v>
      </c>
      <c r="E41" s="130">
        <v>24878739.14</v>
      </c>
      <c r="F41" s="131" t="str">
        <f t="shared" si="0"/>
        <v>-</v>
      </c>
    </row>
    <row r="42" spans="1:6" s="121" customFormat="1" ht="84" customHeight="1">
      <c r="A42" s="127" t="s">
        <v>75</v>
      </c>
      <c r="B42" s="128" t="s">
        <v>31</v>
      </c>
      <c r="C42" s="129" t="s">
        <v>76</v>
      </c>
      <c r="D42" s="130" t="s">
        <v>42</v>
      </c>
      <c r="E42" s="130">
        <v>18376.81</v>
      </c>
      <c r="F42" s="131" t="str">
        <f t="shared" si="0"/>
        <v>-</v>
      </c>
    </row>
    <row r="43" spans="1:6" s="121" customFormat="1" ht="138">
      <c r="A43" s="132" t="s">
        <v>77</v>
      </c>
      <c r="B43" s="128" t="s">
        <v>31</v>
      </c>
      <c r="C43" s="129" t="s">
        <v>78</v>
      </c>
      <c r="D43" s="130" t="s">
        <v>42</v>
      </c>
      <c r="E43" s="130">
        <v>843335.37</v>
      </c>
      <c r="F43" s="131" t="str">
        <f t="shared" si="0"/>
        <v>-</v>
      </c>
    </row>
    <row r="44" spans="1:6" s="121" customFormat="1" ht="179.25">
      <c r="A44" s="132" t="s">
        <v>79</v>
      </c>
      <c r="B44" s="128" t="s">
        <v>31</v>
      </c>
      <c r="C44" s="129" t="s">
        <v>80</v>
      </c>
      <c r="D44" s="130" t="s">
        <v>42</v>
      </c>
      <c r="E44" s="130">
        <v>841736.07</v>
      </c>
      <c r="F44" s="131" t="str">
        <f t="shared" si="0"/>
        <v>-</v>
      </c>
    </row>
    <row r="45" spans="1:6" s="121" customFormat="1" ht="151.5">
      <c r="A45" s="132" t="s">
        <v>81</v>
      </c>
      <c r="B45" s="128" t="s">
        <v>31</v>
      </c>
      <c r="C45" s="129" t="s">
        <v>82</v>
      </c>
      <c r="D45" s="130" t="s">
        <v>42</v>
      </c>
      <c r="E45" s="130">
        <v>1599.3</v>
      </c>
      <c r="F45" s="131" t="str">
        <f t="shared" si="0"/>
        <v>-</v>
      </c>
    </row>
    <row r="46" spans="1:6" s="121" customFormat="1" ht="50.25" customHeight="1">
      <c r="A46" s="127" t="s">
        <v>83</v>
      </c>
      <c r="B46" s="128" t="s">
        <v>31</v>
      </c>
      <c r="C46" s="129" t="s">
        <v>2029</v>
      </c>
      <c r="D46" s="130">
        <v>14060225</v>
      </c>
      <c r="E46" s="130">
        <v>13552329.34</v>
      </c>
      <c r="F46" s="131">
        <f t="shared" si="0"/>
        <v>507895.66000000015</v>
      </c>
    </row>
    <row r="47" spans="1:6" s="121" customFormat="1" ht="55.5" customHeight="1">
      <c r="A47" s="127" t="s">
        <v>84</v>
      </c>
      <c r="B47" s="128" t="s">
        <v>31</v>
      </c>
      <c r="C47" s="129" t="s">
        <v>2030</v>
      </c>
      <c r="D47" s="130">
        <v>14060225</v>
      </c>
      <c r="E47" s="130">
        <v>13552329.34</v>
      </c>
      <c r="F47" s="131">
        <f t="shared" si="0"/>
        <v>507895.66000000015</v>
      </c>
    </row>
    <row r="48" spans="1:6" s="121" customFormat="1" ht="96" customHeight="1">
      <c r="A48" s="127" t="s">
        <v>85</v>
      </c>
      <c r="B48" s="128" t="s">
        <v>31</v>
      </c>
      <c r="C48" s="129" t="s">
        <v>2031</v>
      </c>
      <c r="D48" s="130" t="s">
        <v>42</v>
      </c>
      <c r="E48" s="130">
        <v>6688781.44</v>
      </c>
      <c r="F48" s="131" t="str">
        <f t="shared" si="0"/>
        <v>-</v>
      </c>
    </row>
    <row r="49" spans="1:6" s="121" customFormat="1" ht="153" customHeight="1">
      <c r="A49" s="132" t="s">
        <v>86</v>
      </c>
      <c r="B49" s="128" t="s">
        <v>31</v>
      </c>
      <c r="C49" s="129" t="s">
        <v>87</v>
      </c>
      <c r="D49" s="130" t="s">
        <v>42</v>
      </c>
      <c r="E49" s="130">
        <v>6688781.44</v>
      </c>
      <c r="F49" s="131" t="str">
        <f t="shared" si="0"/>
        <v>-</v>
      </c>
    </row>
    <row r="50" spans="1:6" s="121" customFormat="1" ht="116.25" customHeight="1">
      <c r="A50" s="132" t="s">
        <v>88</v>
      </c>
      <c r="B50" s="128" t="s">
        <v>31</v>
      </c>
      <c r="C50" s="129" t="s">
        <v>2032</v>
      </c>
      <c r="D50" s="130" t="s">
        <v>42</v>
      </c>
      <c r="E50" s="130">
        <v>37524.74</v>
      </c>
      <c r="F50" s="131" t="str">
        <f t="shared" si="0"/>
        <v>-</v>
      </c>
    </row>
    <row r="51" spans="1:6" s="121" customFormat="1" ht="165">
      <c r="A51" s="132" t="s">
        <v>89</v>
      </c>
      <c r="B51" s="128" t="s">
        <v>31</v>
      </c>
      <c r="C51" s="129" t="s">
        <v>90</v>
      </c>
      <c r="D51" s="130" t="s">
        <v>42</v>
      </c>
      <c r="E51" s="130">
        <v>37524.74</v>
      </c>
      <c r="F51" s="131" t="str">
        <f t="shared" si="0"/>
        <v>-</v>
      </c>
    </row>
    <row r="52" spans="1:6" s="121" customFormat="1" ht="99" customHeight="1">
      <c r="A52" s="127" t="s">
        <v>91</v>
      </c>
      <c r="B52" s="128" t="s">
        <v>31</v>
      </c>
      <c r="C52" s="129" t="s">
        <v>2033</v>
      </c>
      <c r="D52" s="130" t="s">
        <v>42</v>
      </c>
      <c r="E52" s="130">
        <v>7599533.39</v>
      </c>
      <c r="F52" s="131" t="str">
        <f t="shared" si="0"/>
        <v>-</v>
      </c>
    </row>
    <row r="53" spans="1:6" s="121" customFormat="1" ht="153" customHeight="1">
      <c r="A53" s="132" t="s">
        <v>92</v>
      </c>
      <c r="B53" s="128" t="s">
        <v>31</v>
      </c>
      <c r="C53" s="129" t="s">
        <v>93</v>
      </c>
      <c r="D53" s="130" t="s">
        <v>42</v>
      </c>
      <c r="E53" s="130">
        <v>7599533.39</v>
      </c>
      <c r="F53" s="131" t="str">
        <f t="shared" si="0"/>
        <v>-</v>
      </c>
    </row>
    <row r="54" spans="1:6" s="121" customFormat="1" ht="93.75" customHeight="1">
      <c r="A54" s="127" t="s">
        <v>94</v>
      </c>
      <c r="B54" s="128" t="s">
        <v>31</v>
      </c>
      <c r="C54" s="129" t="s">
        <v>2034</v>
      </c>
      <c r="D54" s="130" t="s">
        <v>42</v>
      </c>
      <c r="E54" s="130">
        <v>-773510.23</v>
      </c>
      <c r="F54" s="131" t="str">
        <f t="shared" si="0"/>
        <v>-</v>
      </c>
    </row>
    <row r="55" spans="1:6" s="121" customFormat="1" ht="151.5" customHeight="1">
      <c r="A55" s="132" t="s">
        <v>95</v>
      </c>
      <c r="B55" s="128" t="s">
        <v>31</v>
      </c>
      <c r="C55" s="129" t="s">
        <v>96</v>
      </c>
      <c r="D55" s="130" t="s">
        <v>42</v>
      </c>
      <c r="E55" s="130">
        <v>-773510.23</v>
      </c>
      <c r="F55" s="131" t="str">
        <f t="shared" si="0"/>
        <v>-</v>
      </c>
    </row>
    <row r="56" spans="1:6" s="121" customFormat="1" ht="15">
      <c r="A56" s="127" t="s">
        <v>97</v>
      </c>
      <c r="B56" s="128" t="s">
        <v>31</v>
      </c>
      <c r="C56" s="129" t="s">
        <v>2035</v>
      </c>
      <c r="D56" s="130">
        <v>151801084.57</v>
      </c>
      <c r="E56" s="130">
        <v>148880477.27</v>
      </c>
      <c r="F56" s="131">
        <f t="shared" si="0"/>
        <v>2920607.299999982</v>
      </c>
    </row>
    <row r="57" spans="1:6" s="121" customFormat="1" ht="33.75" customHeight="1">
      <c r="A57" s="127" t="s">
        <v>98</v>
      </c>
      <c r="B57" s="128" t="s">
        <v>31</v>
      </c>
      <c r="C57" s="129" t="s">
        <v>2036</v>
      </c>
      <c r="D57" s="130">
        <v>143783084.57</v>
      </c>
      <c r="E57" s="130">
        <v>143255590.47</v>
      </c>
      <c r="F57" s="131">
        <f t="shared" si="0"/>
        <v>527494.099999994</v>
      </c>
    </row>
    <row r="58" spans="1:6" s="121" customFormat="1" ht="48" customHeight="1">
      <c r="A58" s="127" t="s">
        <v>99</v>
      </c>
      <c r="B58" s="128" t="s">
        <v>31</v>
      </c>
      <c r="C58" s="129" t="s">
        <v>2037</v>
      </c>
      <c r="D58" s="130" t="s">
        <v>42</v>
      </c>
      <c r="E58" s="130">
        <v>100604312.02</v>
      </c>
      <c r="F58" s="131" t="str">
        <f t="shared" si="0"/>
        <v>-</v>
      </c>
    </row>
    <row r="59" spans="1:6" s="121" customFormat="1" ht="48" customHeight="1">
      <c r="A59" s="127" t="s">
        <v>99</v>
      </c>
      <c r="B59" s="128" t="s">
        <v>31</v>
      </c>
      <c r="C59" s="129" t="s">
        <v>100</v>
      </c>
      <c r="D59" s="130" t="s">
        <v>42</v>
      </c>
      <c r="E59" s="130">
        <v>100601794.89</v>
      </c>
      <c r="F59" s="131" t="str">
        <f t="shared" si="0"/>
        <v>-</v>
      </c>
    </row>
    <row r="60" spans="1:6" s="121" customFormat="1" ht="64.5" customHeight="1">
      <c r="A60" s="127" t="s">
        <v>101</v>
      </c>
      <c r="B60" s="128" t="s">
        <v>31</v>
      </c>
      <c r="C60" s="129" t="s">
        <v>102</v>
      </c>
      <c r="D60" s="130" t="s">
        <v>42</v>
      </c>
      <c r="E60" s="130">
        <v>2517.13</v>
      </c>
      <c r="F60" s="131" t="str">
        <f t="shared" si="0"/>
        <v>-</v>
      </c>
    </row>
    <row r="61" spans="1:6" s="121" customFormat="1" ht="54.75">
      <c r="A61" s="127" t="s">
        <v>103</v>
      </c>
      <c r="B61" s="128" t="s">
        <v>31</v>
      </c>
      <c r="C61" s="129" t="s">
        <v>2038</v>
      </c>
      <c r="D61" s="130" t="s">
        <v>42</v>
      </c>
      <c r="E61" s="130">
        <v>42645800.26</v>
      </c>
      <c r="F61" s="131" t="str">
        <f t="shared" si="0"/>
        <v>-</v>
      </c>
    </row>
    <row r="62" spans="1:6" s="121" customFormat="1" ht="82.5">
      <c r="A62" s="127" t="s">
        <v>104</v>
      </c>
      <c r="B62" s="128" t="s">
        <v>31</v>
      </c>
      <c r="C62" s="129" t="s">
        <v>105</v>
      </c>
      <c r="D62" s="130" t="s">
        <v>42</v>
      </c>
      <c r="E62" s="130">
        <v>42642836.95</v>
      </c>
      <c r="F62" s="131" t="str">
        <f t="shared" si="0"/>
        <v>-</v>
      </c>
    </row>
    <row r="63" spans="1:6" s="121" customFormat="1" ht="81" customHeight="1">
      <c r="A63" s="127" t="s">
        <v>106</v>
      </c>
      <c r="B63" s="128" t="s">
        <v>31</v>
      </c>
      <c r="C63" s="129" t="s">
        <v>107</v>
      </c>
      <c r="D63" s="130" t="s">
        <v>42</v>
      </c>
      <c r="E63" s="130">
        <v>2963.31</v>
      </c>
      <c r="F63" s="131" t="str">
        <f t="shared" si="0"/>
        <v>-</v>
      </c>
    </row>
    <row r="64" spans="1:6" s="121" customFormat="1" ht="54.75">
      <c r="A64" s="127" t="s">
        <v>108</v>
      </c>
      <c r="B64" s="128" t="s">
        <v>31</v>
      </c>
      <c r="C64" s="129" t="s">
        <v>109</v>
      </c>
      <c r="D64" s="130" t="s">
        <v>42</v>
      </c>
      <c r="E64" s="130">
        <v>5478.19</v>
      </c>
      <c r="F64" s="131" t="str">
        <f t="shared" si="0"/>
        <v>-</v>
      </c>
    </row>
    <row r="65" spans="1:6" s="121" customFormat="1" ht="96">
      <c r="A65" s="127" t="s">
        <v>110</v>
      </c>
      <c r="B65" s="128" t="s">
        <v>31</v>
      </c>
      <c r="C65" s="129" t="s">
        <v>111</v>
      </c>
      <c r="D65" s="130" t="s">
        <v>42</v>
      </c>
      <c r="E65" s="130">
        <v>3000</v>
      </c>
      <c r="F65" s="131" t="str">
        <f t="shared" si="0"/>
        <v>-</v>
      </c>
    </row>
    <row r="66" spans="1:6" s="121" customFormat="1" ht="69">
      <c r="A66" s="127" t="s">
        <v>112</v>
      </c>
      <c r="B66" s="128" t="s">
        <v>31</v>
      </c>
      <c r="C66" s="129" t="s">
        <v>113</v>
      </c>
      <c r="D66" s="130" t="s">
        <v>42</v>
      </c>
      <c r="E66" s="130">
        <v>2478.19</v>
      </c>
      <c r="F66" s="131" t="str">
        <f t="shared" si="0"/>
        <v>-</v>
      </c>
    </row>
    <row r="67" spans="1:6" s="121" customFormat="1" ht="31.5" customHeight="1">
      <c r="A67" s="127" t="s">
        <v>114</v>
      </c>
      <c r="B67" s="128" t="s">
        <v>31</v>
      </c>
      <c r="C67" s="129" t="s">
        <v>2039</v>
      </c>
      <c r="D67" s="130">
        <v>100000</v>
      </c>
      <c r="E67" s="130">
        <v>-183204.68</v>
      </c>
      <c r="F67" s="131">
        <f t="shared" si="0"/>
        <v>283204.68</v>
      </c>
    </row>
    <row r="68" spans="1:6" s="121" customFormat="1" ht="37.5" customHeight="1">
      <c r="A68" s="127" t="s">
        <v>114</v>
      </c>
      <c r="B68" s="128" t="s">
        <v>31</v>
      </c>
      <c r="C68" s="129" t="s">
        <v>115</v>
      </c>
      <c r="D68" s="130" t="s">
        <v>42</v>
      </c>
      <c r="E68" s="130">
        <v>-176591.67</v>
      </c>
      <c r="F68" s="131" t="str">
        <f t="shared" si="0"/>
        <v>-</v>
      </c>
    </row>
    <row r="69" spans="1:6" s="121" customFormat="1" ht="81" customHeight="1">
      <c r="A69" s="127" t="s">
        <v>116</v>
      </c>
      <c r="B69" s="128" t="s">
        <v>31</v>
      </c>
      <c r="C69" s="129" t="s">
        <v>117</v>
      </c>
      <c r="D69" s="130" t="s">
        <v>42</v>
      </c>
      <c r="E69" s="130">
        <v>-213676.26</v>
      </c>
      <c r="F69" s="131" t="str">
        <f t="shared" si="0"/>
        <v>-</v>
      </c>
    </row>
    <row r="70" spans="1:6" s="121" customFormat="1" ht="51.75" customHeight="1">
      <c r="A70" s="127" t="s">
        <v>118</v>
      </c>
      <c r="B70" s="128" t="s">
        <v>31</v>
      </c>
      <c r="C70" s="129" t="s">
        <v>119</v>
      </c>
      <c r="D70" s="130" t="s">
        <v>42</v>
      </c>
      <c r="E70" s="130">
        <v>24970.53</v>
      </c>
      <c r="F70" s="131" t="str">
        <f t="shared" si="0"/>
        <v>-</v>
      </c>
    </row>
    <row r="71" spans="1:6" s="121" customFormat="1" ht="78.75" customHeight="1">
      <c r="A71" s="127" t="s">
        <v>120</v>
      </c>
      <c r="B71" s="128" t="s">
        <v>31</v>
      </c>
      <c r="C71" s="129" t="s">
        <v>121</v>
      </c>
      <c r="D71" s="130" t="s">
        <v>42</v>
      </c>
      <c r="E71" s="130">
        <v>12114.06</v>
      </c>
      <c r="F71" s="131" t="str">
        <f t="shared" si="0"/>
        <v>-</v>
      </c>
    </row>
    <row r="72" spans="1:6" s="121" customFormat="1" ht="51" customHeight="1">
      <c r="A72" s="127" t="s">
        <v>122</v>
      </c>
      <c r="B72" s="128" t="s">
        <v>31</v>
      </c>
      <c r="C72" s="129" t="s">
        <v>123</v>
      </c>
      <c r="D72" s="130" t="s">
        <v>42</v>
      </c>
      <c r="E72" s="130">
        <v>-6613.01</v>
      </c>
      <c r="F72" s="131" t="str">
        <f t="shared" si="0"/>
        <v>-</v>
      </c>
    </row>
    <row r="73" spans="1:6" s="121" customFormat="1" ht="103.5" customHeight="1">
      <c r="A73" s="127" t="s">
        <v>124</v>
      </c>
      <c r="B73" s="128" t="s">
        <v>31</v>
      </c>
      <c r="C73" s="129" t="s">
        <v>125</v>
      </c>
      <c r="D73" s="130" t="s">
        <v>42</v>
      </c>
      <c r="E73" s="130">
        <v>-6594.98</v>
      </c>
      <c r="F73" s="131" t="str">
        <f t="shared" si="0"/>
        <v>-</v>
      </c>
    </row>
    <row r="74" spans="1:6" s="121" customFormat="1" ht="66.75" customHeight="1">
      <c r="A74" s="127" t="s">
        <v>126</v>
      </c>
      <c r="B74" s="128" t="s">
        <v>31</v>
      </c>
      <c r="C74" s="129" t="s">
        <v>127</v>
      </c>
      <c r="D74" s="130" t="s">
        <v>42</v>
      </c>
      <c r="E74" s="130">
        <v>-18.03</v>
      </c>
      <c r="F74" s="131" t="str">
        <f t="shared" si="0"/>
        <v>-</v>
      </c>
    </row>
    <row r="75" spans="1:6" s="121" customFormat="1" ht="15">
      <c r="A75" s="127" t="s">
        <v>128</v>
      </c>
      <c r="B75" s="128" t="s">
        <v>31</v>
      </c>
      <c r="C75" s="129" t="s">
        <v>2040</v>
      </c>
      <c r="D75" s="130">
        <v>30000</v>
      </c>
      <c r="E75" s="130">
        <v>148652.03</v>
      </c>
      <c r="F75" s="131" t="str">
        <f t="shared" si="0"/>
        <v>-</v>
      </c>
    </row>
    <row r="76" spans="1:6" s="121" customFormat="1" ht="15">
      <c r="A76" s="127" t="s">
        <v>128</v>
      </c>
      <c r="B76" s="128" t="s">
        <v>31</v>
      </c>
      <c r="C76" s="129" t="s">
        <v>129</v>
      </c>
      <c r="D76" s="130" t="s">
        <v>42</v>
      </c>
      <c r="E76" s="130">
        <v>148652.03</v>
      </c>
      <c r="F76" s="131" t="str">
        <f t="shared" si="0"/>
        <v>-</v>
      </c>
    </row>
    <row r="77" spans="1:6" s="121" customFormat="1" ht="74.25" customHeight="1">
      <c r="A77" s="127" t="s">
        <v>130</v>
      </c>
      <c r="B77" s="128" t="s">
        <v>31</v>
      </c>
      <c r="C77" s="129" t="s">
        <v>131</v>
      </c>
      <c r="D77" s="130" t="s">
        <v>42</v>
      </c>
      <c r="E77" s="130">
        <v>141911</v>
      </c>
      <c r="F77" s="131" t="str">
        <f t="shared" si="0"/>
        <v>-</v>
      </c>
    </row>
    <row r="78" spans="1:6" s="121" customFormat="1" ht="35.25" customHeight="1">
      <c r="A78" s="127" t="s">
        <v>132</v>
      </c>
      <c r="B78" s="128" t="s">
        <v>31</v>
      </c>
      <c r="C78" s="129" t="s">
        <v>133</v>
      </c>
      <c r="D78" s="130" t="s">
        <v>42</v>
      </c>
      <c r="E78" s="130">
        <v>6741.03</v>
      </c>
      <c r="F78" s="131" t="str">
        <f t="shared" si="0"/>
        <v>-</v>
      </c>
    </row>
    <row r="79" spans="1:6" s="121" customFormat="1" ht="35.25" customHeight="1">
      <c r="A79" s="127" t="s">
        <v>134</v>
      </c>
      <c r="B79" s="128" t="s">
        <v>31</v>
      </c>
      <c r="C79" s="129" t="s">
        <v>2041</v>
      </c>
      <c r="D79" s="130">
        <v>7888000</v>
      </c>
      <c r="E79" s="130">
        <v>5659439.45</v>
      </c>
      <c r="F79" s="131">
        <f t="shared" si="0"/>
        <v>2228560.55</v>
      </c>
    </row>
    <row r="80" spans="1:6" s="121" customFormat="1" ht="51" customHeight="1">
      <c r="A80" s="127" t="s">
        <v>135</v>
      </c>
      <c r="B80" s="128" t="s">
        <v>31</v>
      </c>
      <c r="C80" s="129" t="s">
        <v>136</v>
      </c>
      <c r="D80" s="130" t="s">
        <v>42</v>
      </c>
      <c r="E80" s="130">
        <v>5659439.45</v>
      </c>
      <c r="F80" s="131" t="str">
        <f t="shared" si="0"/>
        <v>-</v>
      </c>
    </row>
    <row r="81" spans="1:6" s="121" customFormat="1" ht="96" customHeight="1">
      <c r="A81" s="127" t="s">
        <v>137</v>
      </c>
      <c r="B81" s="128" t="s">
        <v>31</v>
      </c>
      <c r="C81" s="129" t="s">
        <v>138</v>
      </c>
      <c r="D81" s="130" t="s">
        <v>42</v>
      </c>
      <c r="E81" s="130">
        <v>5632636.57</v>
      </c>
      <c r="F81" s="131" t="str">
        <f t="shared" si="0"/>
        <v>-</v>
      </c>
    </row>
    <row r="82" spans="1:6" s="121" customFormat="1" ht="66.75" customHeight="1">
      <c r="A82" s="127" t="s">
        <v>139</v>
      </c>
      <c r="B82" s="128" t="s">
        <v>31</v>
      </c>
      <c r="C82" s="129" t="s">
        <v>140</v>
      </c>
      <c r="D82" s="130" t="s">
        <v>42</v>
      </c>
      <c r="E82" s="130">
        <v>26802.88</v>
      </c>
      <c r="F82" s="131" t="str">
        <f t="shared" si="0"/>
        <v>-</v>
      </c>
    </row>
    <row r="83" spans="1:6" s="121" customFormat="1" ht="15">
      <c r="A83" s="127" t="s">
        <v>141</v>
      </c>
      <c r="B83" s="128" t="s">
        <v>31</v>
      </c>
      <c r="C83" s="129" t="s">
        <v>2042</v>
      </c>
      <c r="D83" s="130">
        <v>61003261.05</v>
      </c>
      <c r="E83" s="130">
        <v>37753032.19</v>
      </c>
      <c r="F83" s="131">
        <f t="shared" si="0"/>
        <v>23250228.86</v>
      </c>
    </row>
    <row r="84" spans="1:6" s="121" customFormat="1" ht="15">
      <c r="A84" s="127" t="s">
        <v>142</v>
      </c>
      <c r="B84" s="128" t="s">
        <v>31</v>
      </c>
      <c r="C84" s="129" t="s">
        <v>2043</v>
      </c>
      <c r="D84" s="130">
        <v>32885000</v>
      </c>
      <c r="E84" s="130">
        <v>13264337.18</v>
      </c>
      <c r="F84" s="131">
        <f t="shared" si="0"/>
        <v>19620662.82</v>
      </c>
    </row>
    <row r="85" spans="1:6" s="121" customFormat="1" ht="67.5" customHeight="1">
      <c r="A85" s="127" t="s">
        <v>143</v>
      </c>
      <c r="B85" s="128" t="s">
        <v>31</v>
      </c>
      <c r="C85" s="129" t="s">
        <v>144</v>
      </c>
      <c r="D85" s="130" t="s">
        <v>42</v>
      </c>
      <c r="E85" s="130">
        <v>13264337.18</v>
      </c>
      <c r="F85" s="131" t="str">
        <f aca="true" t="shared" si="1" ref="F85:F145">IF(OR(D85="-",IF(E85="-",0,E85)&gt;=IF(D85="-",0,D85)),"-",IF(D85="-",0,D85)-IF(E85="-",0,E85))</f>
        <v>-</v>
      </c>
    </row>
    <row r="86" spans="1:6" s="121" customFormat="1" ht="111" customHeight="1">
      <c r="A86" s="127" t="s">
        <v>145</v>
      </c>
      <c r="B86" s="128" t="s">
        <v>31</v>
      </c>
      <c r="C86" s="129" t="s">
        <v>146</v>
      </c>
      <c r="D86" s="130" t="s">
        <v>42</v>
      </c>
      <c r="E86" s="130">
        <v>12902127.42</v>
      </c>
      <c r="F86" s="131" t="str">
        <f t="shared" si="1"/>
        <v>-</v>
      </c>
    </row>
    <row r="87" spans="1:6" s="121" customFormat="1" ht="81" customHeight="1">
      <c r="A87" s="127" t="s">
        <v>147</v>
      </c>
      <c r="B87" s="128" t="s">
        <v>31</v>
      </c>
      <c r="C87" s="129" t="s">
        <v>148</v>
      </c>
      <c r="D87" s="130" t="s">
        <v>42</v>
      </c>
      <c r="E87" s="130">
        <v>362209.76</v>
      </c>
      <c r="F87" s="131" t="str">
        <f t="shared" si="1"/>
        <v>-</v>
      </c>
    </row>
    <row r="88" spans="1:6" s="121" customFormat="1" ht="15">
      <c r="A88" s="127" t="s">
        <v>149</v>
      </c>
      <c r="B88" s="128" t="s">
        <v>31</v>
      </c>
      <c r="C88" s="129" t="s">
        <v>2044</v>
      </c>
      <c r="D88" s="130">
        <v>28118261.05</v>
      </c>
      <c r="E88" s="130">
        <v>24488695.01</v>
      </c>
      <c r="F88" s="131">
        <f t="shared" si="1"/>
        <v>3629566.039999999</v>
      </c>
    </row>
    <row r="89" spans="1:6" s="121" customFormat="1" ht="15">
      <c r="A89" s="127" t="s">
        <v>150</v>
      </c>
      <c r="B89" s="128" t="s">
        <v>31</v>
      </c>
      <c r="C89" s="129" t="s">
        <v>2045</v>
      </c>
      <c r="D89" s="130" t="s">
        <v>42</v>
      </c>
      <c r="E89" s="130">
        <v>23928438.73</v>
      </c>
      <c r="F89" s="131" t="str">
        <f t="shared" si="1"/>
        <v>-</v>
      </c>
    </row>
    <row r="90" spans="1:6" s="121" customFormat="1" ht="49.5" customHeight="1">
      <c r="A90" s="127" t="s">
        <v>151</v>
      </c>
      <c r="B90" s="128" t="s">
        <v>31</v>
      </c>
      <c r="C90" s="129" t="s">
        <v>152</v>
      </c>
      <c r="D90" s="130" t="s">
        <v>42</v>
      </c>
      <c r="E90" s="130">
        <v>23928438.73</v>
      </c>
      <c r="F90" s="131" t="str">
        <f t="shared" si="1"/>
        <v>-</v>
      </c>
    </row>
    <row r="91" spans="1:6" s="121" customFormat="1" ht="15">
      <c r="A91" s="127" t="s">
        <v>153</v>
      </c>
      <c r="B91" s="128" t="s">
        <v>31</v>
      </c>
      <c r="C91" s="129" t="s">
        <v>2046</v>
      </c>
      <c r="D91" s="130" t="s">
        <v>42</v>
      </c>
      <c r="E91" s="130">
        <v>560256.28</v>
      </c>
      <c r="F91" s="131" t="str">
        <f t="shared" si="1"/>
        <v>-</v>
      </c>
    </row>
    <row r="92" spans="1:6" s="121" customFormat="1" ht="51" customHeight="1">
      <c r="A92" s="127" t="s">
        <v>154</v>
      </c>
      <c r="B92" s="128" t="s">
        <v>31</v>
      </c>
      <c r="C92" s="129" t="s">
        <v>155</v>
      </c>
      <c r="D92" s="130" t="s">
        <v>42</v>
      </c>
      <c r="E92" s="130">
        <v>560256.28</v>
      </c>
      <c r="F92" s="131" t="str">
        <f t="shared" si="1"/>
        <v>-</v>
      </c>
    </row>
    <row r="93" spans="1:6" s="121" customFormat="1" ht="15">
      <c r="A93" s="127" t="s">
        <v>156</v>
      </c>
      <c r="B93" s="128" t="s">
        <v>31</v>
      </c>
      <c r="C93" s="129" t="s">
        <v>157</v>
      </c>
      <c r="D93" s="130">
        <v>10132000</v>
      </c>
      <c r="E93" s="130">
        <v>11018524.82</v>
      </c>
      <c r="F93" s="131" t="str">
        <f t="shared" si="1"/>
        <v>-</v>
      </c>
    </row>
    <row r="94" spans="1:6" s="121" customFormat="1" ht="50.25" customHeight="1">
      <c r="A94" s="127" t="s">
        <v>158</v>
      </c>
      <c r="B94" s="128" t="s">
        <v>31</v>
      </c>
      <c r="C94" s="129" t="s">
        <v>2047</v>
      </c>
      <c r="D94" s="130">
        <v>10000000</v>
      </c>
      <c r="E94" s="130">
        <v>10959524.82</v>
      </c>
      <c r="F94" s="131" t="str">
        <f t="shared" si="1"/>
        <v>-</v>
      </c>
    </row>
    <row r="95" spans="1:6" s="121" customFormat="1" ht="67.5" customHeight="1">
      <c r="A95" s="127" t="s">
        <v>159</v>
      </c>
      <c r="B95" s="128" t="s">
        <v>31</v>
      </c>
      <c r="C95" s="129" t="s">
        <v>160</v>
      </c>
      <c r="D95" s="130" t="s">
        <v>42</v>
      </c>
      <c r="E95" s="130">
        <v>10959524.82</v>
      </c>
      <c r="F95" s="131" t="str">
        <f t="shared" si="1"/>
        <v>-</v>
      </c>
    </row>
    <row r="96" spans="1:6" s="121" customFormat="1" ht="82.5">
      <c r="A96" s="127" t="s">
        <v>161</v>
      </c>
      <c r="B96" s="128" t="s">
        <v>31</v>
      </c>
      <c r="C96" s="129" t="s">
        <v>162</v>
      </c>
      <c r="D96" s="130" t="s">
        <v>42</v>
      </c>
      <c r="E96" s="130">
        <v>9985880.25</v>
      </c>
      <c r="F96" s="131" t="str">
        <f t="shared" si="1"/>
        <v>-</v>
      </c>
    </row>
    <row r="97" spans="1:6" s="121" customFormat="1" ht="110.25" customHeight="1">
      <c r="A97" s="132" t="s">
        <v>163</v>
      </c>
      <c r="B97" s="128" t="s">
        <v>31</v>
      </c>
      <c r="C97" s="129" t="s">
        <v>164</v>
      </c>
      <c r="D97" s="130" t="s">
        <v>42</v>
      </c>
      <c r="E97" s="130">
        <v>976351.66</v>
      </c>
      <c r="F97" s="131" t="str">
        <f t="shared" si="1"/>
        <v>-</v>
      </c>
    </row>
    <row r="98" spans="1:6" s="121" customFormat="1" ht="81" customHeight="1">
      <c r="A98" s="127" t="s">
        <v>165</v>
      </c>
      <c r="B98" s="128" t="s">
        <v>31</v>
      </c>
      <c r="C98" s="129" t="s">
        <v>166</v>
      </c>
      <c r="D98" s="130" t="s">
        <v>42</v>
      </c>
      <c r="E98" s="130">
        <v>-2707.09</v>
      </c>
      <c r="F98" s="131" t="str">
        <f t="shared" si="1"/>
        <v>-</v>
      </c>
    </row>
    <row r="99" spans="1:6" s="121" customFormat="1" ht="50.25" customHeight="1">
      <c r="A99" s="127" t="s">
        <v>167</v>
      </c>
      <c r="B99" s="128" t="s">
        <v>31</v>
      </c>
      <c r="C99" s="129" t="s">
        <v>168</v>
      </c>
      <c r="D99" s="130">
        <v>132000</v>
      </c>
      <c r="E99" s="130">
        <v>59000</v>
      </c>
      <c r="F99" s="131">
        <f t="shared" si="1"/>
        <v>73000</v>
      </c>
    </row>
    <row r="100" spans="1:6" s="121" customFormat="1" ht="50.25" customHeight="1">
      <c r="A100" s="127" t="s">
        <v>169</v>
      </c>
      <c r="B100" s="128" t="s">
        <v>31</v>
      </c>
      <c r="C100" s="129" t="s">
        <v>170</v>
      </c>
      <c r="D100" s="130" t="s">
        <v>42</v>
      </c>
      <c r="E100" s="130">
        <v>-5000</v>
      </c>
      <c r="F100" s="131" t="str">
        <f t="shared" si="1"/>
        <v>-</v>
      </c>
    </row>
    <row r="101" spans="1:6" s="121" customFormat="1" ht="51" customHeight="1">
      <c r="A101" s="127" t="s">
        <v>169</v>
      </c>
      <c r="B101" s="128" t="s">
        <v>31</v>
      </c>
      <c r="C101" s="129" t="s">
        <v>171</v>
      </c>
      <c r="D101" s="130" t="s">
        <v>42</v>
      </c>
      <c r="E101" s="130">
        <v>-5000</v>
      </c>
      <c r="F101" s="131" t="str">
        <f t="shared" si="1"/>
        <v>-</v>
      </c>
    </row>
    <row r="102" spans="1:6" s="121" customFormat="1" ht="82.5">
      <c r="A102" s="127" t="s">
        <v>172</v>
      </c>
      <c r="B102" s="128" t="s">
        <v>31</v>
      </c>
      <c r="C102" s="129" t="s">
        <v>2048</v>
      </c>
      <c r="D102" s="130" t="s">
        <v>42</v>
      </c>
      <c r="E102" s="130">
        <v>64000</v>
      </c>
      <c r="F102" s="131" t="str">
        <f t="shared" si="1"/>
        <v>-</v>
      </c>
    </row>
    <row r="103" spans="1:6" s="121" customFormat="1" ht="110.25">
      <c r="A103" s="132" t="s">
        <v>173</v>
      </c>
      <c r="B103" s="128" t="s">
        <v>31</v>
      </c>
      <c r="C103" s="129" t="s">
        <v>174</v>
      </c>
      <c r="D103" s="130" t="s">
        <v>42</v>
      </c>
      <c r="E103" s="130">
        <v>64000</v>
      </c>
      <c r="F103" s="131" t="str">
        <f t="shared" si="1"/>
        <v>-</v>
      </c>
    </row>
    <row r="104" spans="1:6" s="121" customFormat="1" ht="51" customHeight="1">
      <c r="A104" s="127" t="s">
        <v>175</v>
      </c>
      <c r="B104" s="128" t="s">
        <v>31</v>
      </c>
      <c r="C104" s="129" t="s">
        <v>2049</v>
      </c>
      <c r="D104" s="130">
        <v>2000</v>
      </c>
      <c r="E104" s="130">
        <v>177.66</v>
      </c>
      <c r="F104" s="131">
        <f t="shared" si="1"/>
        <v>1822.34</v>
      </c>
    </row>
    <row r="105" spans="1:6" s="121" customFormat="1" ht="15">
      <c r="A105" s="127" t="s">
        <v>176</v>
      </c>
      <c r="B105" s="128" t="s">
        <v>31</v>
      </c>
      <c r="C105" s="129" t="s">
        <v>2050</v>
      </c>
      <c r="D105" s="130" t="s">
        <v>42</v>
      </c>
      <c r="E105" s="130">
        <v>-345.65</v>
      </c>
      <c r="F105" s="131" t="str">
        <f t="shared" si="1"/>
        <v>-</v>
      </c>
    </row>
    <row r="106" spans="1:6" s="121" customFormat="1" ht="35.25" customHeight="1">
      <c r="A106" s="127" t="s">
        <v>177</v>
      </c>
      <c r="B106" s="128" t="s">
        <v>31</v>
      </c>
      <c r="C106" s="129" t="s">
        <v>2051</v>
      </c>
      <c r="D106" s="130" t="s">
        <v>42</v>
      </c>
      <c r="E106" s="130">
        <v>-345.65</v>
      </c>
      <c r="F106" s="131" t="str">
        <f t="shared" si="1"/>
        <v>-</v>
      </c>
    </row>
    <row r="107" spans="1:6" s="121" customFormat="1" ht="65.25" customHeight="1">
      <c r="A107" s="127" t="s">
        <v>178</v>
      </c>
      <c r="B107" s="128" t="s">
        <v>31</v>
      </c>
      <c r="C107" s="129" t="s">
        <v>179</v>
      </c>
      <c r="D107" s="130" t="s">
        <v>42</v>
      </c>
      <c r="E107" s="130">
        <v>-345.65</v>
      </c>
      <c r="F107" s="131" t="str">
        <f t="shared" si="1"/>
        <v>-</v>
      </c>
    </row>
    <row r="108" spans="1:6" s="121" customFormat="1" ht="36" customHeight="1">
      <c r="A108" s="127" t="s">
        <v>180</v>
      </c>
      <c r="B108" s="128" t="s">
        <v>31</v>
      </c>
      <c r="C108" s="129" t="s">
        <v>2052</v>
      </c>
      <c r="D108" s="130">
        <v>2000</v>
      </c>
      <c r="E108" s="130">
        <v>523.31</v>
      </c>
      <c r="F108" s="131">
        <f t="shared" si="1"/>
        <v>1476.69</v>
      </c>
    </row>
    <row r="109" spans="1:6" s="121" customFormat="1" ht="66.75" customHeight="1">
      <c r="A109" s="127" t="s">
        <v>181</v>
      </c>
      <c r="B109" s="128" t="s">
        <v>31</v>
      </c>
      <c r="C109" s="129" t="s">
        <v>2053</v>
      </c>
      <c r="D109" s="130" t="s">
        <v>42</v>
      </c>
      <c r="E109" s="130">
        <v>523.31</v>
      </c>
      <c r="F109" s="131" t="str">
        <f t="shared" si="1"/>
        <v>-</v>
      </c>
    </row>
    <row r="110" spans="1:6" s="121" customFormat="1" ht="94.5" customHeight="1">
      <c r="A110" s="127" t="s">
        <v>182</v>
      </c>
      <c r="B110" s="128" t="s">
        <v>31</v>
      </c>
      <c r="C110" s="129" t="s">
        <v>183</v>
      </c>
      <c r="D110" s="130" t="s">
        <v>42</v>
      </c>
      <c r="E110" s="130">
        <v>523.31</v>
      </c>
      <c r="F110" s="131" t="str">
        <f t="shared" si="1"/>
        <v>-</v>
      </c>
    </row>
    <row r="111" spans="1:6" s="121" customFormat="1" ht="64.5" customHeight="1">
      <c r="A111" s="127" t="s">
        <v>184</v>
      </c>
      <c r="B111" s="128" t="s">
        <v>31</v>
      </c>
      <c r="C111" s="129" t="s">
        <v>185</v>
      </c>
      <c r="D111" s="130">
        <v>50455500</v>
      </c>
      <c r="E111" s="130">
        <v>35333059.31</v>
      </c>
      <c r="F111" s="131">
        <f t="shared" si="1"/>
        <v>15122440.689999998</v>
      </c>
    </row>
    <row r="112" spans="1:6" s="121" customFormat="1" ht="123" customHeight="1">
      <c r="A112" s="132" t="s">
        <v>186</v>
      </c>
      <c r="B112" s="128" t="s">
        <v>31</v>
      </c>
      <c r="C112" s="129" t="s">
        <v>187</v>
      </c>
      <c r="D112" s="130">
        <v>43570000</v>
      </c>
      <c r="E112" s="130">
        <v>26641800.81</v>
      </c>
      <c r="F112" s="131">
        <f t="shared" si="1"/>
        <v>16928199.19</v>
      </c>
    </row>
    <row r="113" spans="1:6" s="121" customFormat="1" ht="96.75" customHeight="1">
      <c r="A113" s="127" t="s">
        <v>188</v>
      </c>
      <c r="B113" s="128" t="s">
        <v>31</v>
      </c>
      <c r="C113" s="129" t="s">
        <v>2054</v>
      </c>
      <c r="D113" s="130">
        <v>24400000</v>
      </c>
      <c r="E113" s="130">
        <v>19274604.21</v>
      </c>
      <c r="F113" s="131">
        <f t="shared" si="1"/>
        <v>5125395.789999999</v>
      </c>
    </row>
    <row r="114" spans="1:6" s="121" customFormat="1" ht="108" customHeight="1">
      <c r="A114" s="132" t="s">
        <v>189</v>
      </c>
      <c r="B114" s="128" t="s">
        <v>31</v>
      </c>
      <c r="C114" s="129" t="s">
        <v>190</v>
      </c>
      <c r="D114" s="130" t="s">
        <v>42</v>
      </c>
      <c r="E114" s="130">
        <v>19274604.21</v>
      </c>
      <c r="F114" s="131" t="str">
        <f t="shared" si="1"/>
        <v>-</v>
      </c>
    </row>
    <row r="115" spans="1:6" s="121" customFormat="1" ht="105" customHeight="1">
      <c r="A115" s="132" t="s">
        <v>191</v>
      </c>
      <c r="B115" s="128" t="s">
        <v>31</v>
      </c>
      <c r="C115" s="129" t="s">
        <v>2055</v>
      </c>
      <c r="D115" s="130">
        <v>6000000</v>
      </c>
      <c r="E115" s="130">
        <v>3124988.3</v>
      </c>
      <c r="F115" s="131">
        <f t="shared" si="1"/>
        <v>2875011.7</v>
      </c>
    </row>
    <row r="116" spans="1:6" s="121" customFormat="1" ht="108.75" customHeight="1">
      <c r="A116" s="127" t="s">
        <v>192</v>
      </c>
      <c r="B116" s="128" t="s">
        <v>31</v>
      </c>
      <c r="C116" s="129" t="s">
        <v>193</v>
      </c>
      <c r="D116" s="130" t="s">
        <v>42</v>
      </c>
      <c r="E116" s="130">
        <v>3124988.3</v>
      </c>
      <c r="F116" s="131" t="str">
        <f t="shared" si="1"/>
        <v>-</v>
      </c>
    </row>
    <row r="117" spans="1:6" s="121" customFormat="1" ht="123" customHeight="1">
      <c r="A117" s="132" t="s">
        <v>194</v>
      </c>
      <c r="B117" s="128" t="s">
        <v>31</v>
      </c>
      <c r="C117" s="129" t="s">
        <v>2056</v>
      </c>
      <c r="D117" s="130">
        <v>2500000</v>
      </c>
      <c r="E117" s="130">
        <v>637303.84</v>
      </c>
      <c r="F117" s="131">
        <f t="shared" si="1"/>
        <v>1862696.1600000001</v>
      </c>
    </row>
    <row r="118" spans="1:6" s="121" customFormat="1" ht="94.5" customHeight="1">
      <c r="A118" s="127" t="s">
        <v>195</v>
      </c>
      <c r="B118" s="128" t="s">
        <v>31</v>
      </c>
      <c r="C118" s="129" t="s">
        <v>196</v>
      </c>
      <c r="D118" s="130" t="s">
        <v>42</v>
      </c>
      <c r="E118" s="130">
        <v>637303.84</v>
      </c>
      <c r="F118" s="131" t="str">
        <f t="shared" si="1"/>
        <v>-</v>
      </c>
    </row>
    <row r="119" spans="1:6" s="121" customFormat="1" ht="65.25" customHeight="1">
      <c r="A119" s="127" t="s">
        <v>197</v>
      </c>
      <c r="B119" s="128" t="s">
        <v>31</v>
      </c>
      <c r="C119" s="129" t="s">
        <v>198</v>
      </c>
      <c r="D119" s="130">
        <v>10670000</v>
      </c>
      <c r="E119" s="130">
        <v>3604904.46</v>
      </c>
      <c r="F119" s="131">
        <f t="shared" si="1"/>
        <v>7065095.54</v>
      </c>
    </row>
    <row r="120" spans="1:6" s="121" customFormat="1" ht="54.75" customHeight="1">
      <c r="A120" s="127" t="s">
        <v>199</v>
      </c>
      <c r="B120" s="128" t="s">
        <v>31</v>
      </c>
      <c r="C120" s="129" t="s">
        <v>200</v>
      </c>
      <c r="D120" s="130" t="s">
        <v>42</v>
      </c>
      <c r="E120" s="130">
        <v>1891145.75</v>
      </c>
      <c r="F120" s="131" t="str">
        <f t="shared" si="1"/>
        <v>-</v>
      </c>
    </row>
    <row r="121" spans="1:6" s="121" customFormat="1" ht="51" customHeight="1">
      <c r="A121" s="127" t="s">
        <v>199</v>
      </c>
      <c r="B121" s="128" t="s">
        <v>31</v>
      </c>
      <c r="C121" s="129" t="s">
        <v>201</v>
      </c>
      <c r="D121" s="130" t="s">
        <v>42</v>
      </c>
      <c r="E121" s="130">
        <v>1713758.71</v>
      </c>
      <c r="F121" s="131" t="str">
        <f t="shared" si="1"/>
        <v>-</v>
      </c>
    </row>
    <row r="122" spans="1:6" s="121" customFormat="1" ht="34.5" customHeight="1">
      <c r="A122" s="127" t="s">
        <v>202</v>
      </c>
      <c r="B122" s="128" t="s">
        <v>31</v>
      </c>
      <c r="C122" s="129" t="s">
        <v>2057</v>
      </c>
      <c r="D122" s="130">
        <v>654500</v>
      </c>
      <c r="E122" s="130">
        <v>632838.86</v>
      </c>
      <c r="F122" s="131">
        <f t="shared" si="1"/>
        <v>21661.140000000014</v>
      </c>
    </row>
    <row r="123" spans="1:6" s="121" customFormat="1" ht="65.25" customHeight="1">
      <c r="A123" s="127" t="s">
        <v>203</v>
      </c>
      <c r="B123" s="128" t="s">
        <v>31</v>
      </c>
      <c r="C123" s="129" t="s">
        <v>2058</v>
      </c>
      <c r="D123" s="130" t="s">
        <v>42</v>
      </c>
      <c r="E123" s="130">
        <v>632838.86</v>
      </c>
      <c r="F123" s="131" t="str">
        <f t="shared" si="1"/>
        <v>-</v>
      </c>
    </row>
    <row r="124" spans="1:6" s="121" customFormat="1" ht="80.25" customHeight="1">
      <c r="A124" s="127" t="s">
        <v>204</v>
      </c>
      <c r="B124" s="128" t="s">
        <v>31</v>
      </c>
      <c r="C124" s="129" t="s">
        <v>205</v>
      </c>
      <c r="D124" s="130" t="s">
        <v>42</v>
      </c>
      <c r="E124" s="130">
        <v>632838.86</v>
      </c>
      <c r="F124" s="131" t="str">
        <f t="shared" si="1"/>
        <v>-</v>
      </c>
    </row>
    <row r="125" spans="1:6" s="121" customFormat="1" ht="109.5" customHeight="1">
      <c r="A125" s="132" t="s">
        <v>206</v>
      </c>
      <c r="B125" s="128" t="s">
        <v>31</v>
      </c>
      <c r="C125" s="129" t="s">
        <v>207</v>
      </c>
      <c r="D125" s="130">
        <v>6231000</v>
      </c>
      <c r="E125" s="130">
        <v>8058419.64</v>
      </c>
      <c r="F125" s="131" t="str">
        <f t="shared" si="1"/>
        <v>-</v>
      </c>
    </row>
    <row r="126" spans="1:6" s="121" customFormat="1" ht="108.75" customHeight="1">
      <c r="A126" s="132" t="s">
        <v>208</v>
      </c>
      <c r="B126" s="128" t="s">
        <v>31</v>
      </c>
      <c r="C126" s="129" t="s">
        <v>209</v>
      </c>
      <c r="D126" s="130" t="s">
        <v>42</v>
      </c>
      <c r="E126" s="130">
        <v>8058419.64</v>
      </c>
      <c r="F126" s="131" t="str">
        <f t="shared" si="1"/>
        <v>-</v>
      </c>
    </row>
    <row r="127" spans="1:6" s="121" customFormat="1" ht="108" customHeight="1">
      <c r="A127" s="127" t="s">
        <v>210</v>
      </c>
      <c r="B127" s="128" t="s">
        <v>31</v>
      </c>
      <c r="C127" s="129" t="s">
        <v>211</v>
      </c>
      <c r="D127" s="130" t="s">
        <v>42</v>
      </c>
      <c r="E127" s="130">
        <v>507055.29</v>
      </c>
      <c r="F127" s="131" t="str">
        <f t="shared" si="1"/>
        <v>-</v>
      </c>
    </row>
    <row r="128" spans="1:6" s="121" customFormat="1" ht="96">
      <c r="A128" s="127" t="s">
        <v>210</v>
      </c>
      <c r="B128" s="128" t="s">
        <v>31</v>
      </c>
      <c r="C128" s="129" t="s">
        <v>212</v>
      </c>
      <c r="D128" s="130" t="s">
        <v>42</v>
      </c>
      <c r="E128" s="130">
        <v>7551364.35</v>
      </c>
      <c r="F128" s="131" t="str">
        <f t="shared" si="1"/>
        <v>-</v>
      </c>
    </row>
    <row r="129" spans="1:6" s="121" customFormat="1" ht="27">
      <c r="A129" s="127" t="s">
        <v>213</v>
      </c>
      <c r="B129" s="128" t="s">
        <v>31</v>
      </c>
      <c r="C129" s="129" t="s">
        <v>2059</v>
      </c>
      <c r="D129" s="130">
        <v>27920838.95</v>
      </c>
      <c r="E129" s="130">
        <v>30219467.55</v>
      </c>
      <c r="F129" s="131" t="str">
        <f t="shared" si="1"/>
        <v>-</v>
      </c>
    </row>
    <row r="130" spans="1:6" s="121" customFormat="1" ht="27">
      <c r="A130" s="127" t="s">
        <v>214</v>
      </c>
      <c r="B130" s="128" t="s">
        <v>31</v>
      </c>
      <c r="C130" s="129" t="s">
        <v>2060</v>
      </c>
      <c r="D130" s="130">
        <v>27920838.95</v>
      </c>
      <c r="E130" s="130">
        <v>30219467.55</v>
      </c>
      <c r="F130" s="131" t="str">
        <f t="shared" si="1"/>
        <v>-</v>
      </c>
    </row>
    <row r="131" spans="1:6" s="121" customFormat="1" ht="41.25">
      <c r="A131" s="127" t="s">
        <v>215</v>
      </c>
      <c r="B131" s="128" t="s">
        <v>31</v>
      </c>
      <c r="C131" s="129" t="s">
        <v>216</v>
      </c>
      <c r="D131" s="130" t="s">
        <v>42</v>
      </c>
      <c r="E131" s="130">
        <v>1558064.84</v>
      </c>
      <c r="F131" s="131" t="str">
        <f t="shared" si="1"/>
        <v>-</v>
      </c>
    </row>
    <row r="132" spans="1:6" s="121" customFormat="1" ht="93.75" customHeight="1">
      <c r="A132" s="127" t="s">
        <v>217</v>
      </c>
      <c r="B132" s="128" t="s">
        <v>31</v>
      </c>
      <c r="C132" s="129" t="s">
        <v>218</v>
      </c>
      <c r="D132" s="130" t="s">
        <v>42</v>
      </c>
      <c r="E132" s="130">
        <v>1558064.84</v>
      </c>
      <c r="F132" s="131" t="str">
        <f t="shared" si="1"/>
        <v>-</v>
      </c>
    </row>
    <row r="133" spans="1:6" s="121" customFormat="1" ht="27">
      <c r="A133" s="127" t="s">
        <v>219</v>
      </c>
      <c r="B133" s="128" t="s">
        <v>31</v>
      </c>
      <c r="C133" s="129" t="s">
        <v>220</v>
      </c>
      <c r="D133" s="130" t="s">
        <v>42</v>
      </c>
      <c r="E133" s="130">
        <v>11258792.07</v>
      </c>
      <c r="F133" s="131" t="str">
        <f t="shared" si="1"/>
        <v>-</v>
      </c>
    </row>
    <row r="134" spans="1:6" s="121" customFormat="1" ht="82.5">
      <c r="A134" s="127" t="s">
        <v>221</v>
      </c>
      <c r="B134" s="128" t="s">
        <v>31</v>
      </c>
      <c r="C134" s="129" t="s">
        <v>222</v>
      </c>
      <c r="D134" s="130" t="s">
        <v>42</v>
      </c>
      <c r="E134" s="130">
        <v>11258792.07</v>
      </c>
      <c r="F134" s="131" t="str">
        <f t="shared" si="1"/>
        <v>-</v>
      </c>
    </row>
    <row r="135" spans="1:6" s="121" customFormat="1" ht="27">
      <c r="A135" s="127" t="s">
        <v>223</v>
      </c>
      <c r="B135" s="128" t="s">
        <v>31</v>
      </c>
      <c r="C135" s="129" t="s">
        <v>2061</v>
      </c>
      <c r="D135" s="130" t="s">
        <v>42</v>
      </c>
      <c r="E135" s="130">
        <v>17402610.64</v>
      </c>
      <c r="F135" s="131" t="str">
        <f t="shared" si="1"/>
        <v>-</v>
      </c>
    </row>
    <row r="136" spans="1:6" s="121" customFormat="1" ht="15">
      <c r="A136" s="127" t="s">
        <v>224</v>
      </c>
      <c r="B136" s="128" t="s">
        <v>31</v>
      </c>
      <c r="C136" s="129" t="s">
        <v>225</v>
      </c>
      <c r="D136" s="130" t="s">
        <v>42</v>
      </c>
      <c r="E136" s="130">
        <v>17396272.97</v>
      </c>
      <c r="F136" s="131" t="str">
        <f t="shared" si="1"/>
        <v>-</v>
      </c>
    </row>
    <row r="137" spans="1:6" s="121" customFormat="1" ht="33" customHeight="1">
      <c r="A137" s="127" t="s">
        <v>226</v>
      </c>
      <c r="B137" s="128" t="s">
        <v>31</v>
      </c>
      <c r="C137" s="129" t="s">
        <v>227</v>
      </c>
      <c r="D137" s="130" t="s">
        <v>42</v>
      </c>
      <c r="E137" s="130">
        <v>6337.67</v>
      </c>
      <c r="F137" s="131" t="str">
        <f t="shared" si="1"/>
        <v>-</v>
      </c>
    </row>
    <row r="138" spans="1:6" s="121" customFormat="1" ht="41.25">
      <c r="A138" s="127" t="s">
        <v>228</v>
      </c>
      <c r="B138" s="128" t="s">
        <v>31</v>
      </c>
      <c r="C138" s="129" t="s">
        <v>229</v>
      </c>
      <c r="D138" s="130">
        <v>4830000</v>
      </c>
      <c r="E138" s="130">
        <v>8543579.8</v>
      </c>
      <c r="F138" s="131" t="str">
        <f t="shared" si="1"/>
        <v>-</v>
      </c>
    </row>
    <row r="139" spans="1:6" s="121" customFormat="1" ht="15">
      <c r="A139" s="127" t="s">
        <v>230</v>
      </c>
      <c r="B139" s="128" t="s">
        <v>31</v>
      </c>
      <c r="C139" s="129" t="s">
        <v>231</v>
      </c>
      <c r="D139" s="130">
        <v>4200000</v>
      </c>
      <c r="E139" s="130">
        <v>7193742.83</v>
      </c>
      <c r="F139" s="131" t="str">
        <f t="shared" si="1"/>
        <v>-</v>
      </c>
    </row>
    <row r="140" spans="1:6" s="121" customFormat="1" ht="33.75" customHeight="1">
      <c r="A140" s="127" t="s">
        <v>232</v>
      </c>
      <c r="B140" s="128" t="s">
        <v>31</v>
      </c>
      <c r="C140" s="129" t="s">
        <v>233</v>
      </c>
      <c r="D140" s="130" t="s">
        <v>42</v>
      </c>
      <c r="E140" s="130">
        <v>7193742.83</v>
      </c>
      <c r="F140" s="131" t="str">
        <f t="shared" si="1"/>
        <v>-</v>
      </c>
    </row>
    <row r="141" spans="1:6" s="121" customFormat="1" ht="48" customHeight="1">
      <c r="A141" s="127" t="s">
        <v>234</v>
      </c>
      <c r="B141" s="128" t="s">
        <v>31</v>
      </c>
      <c r="C141" s="129" t="s">
        <v>235</v>
      </c>
      <c r="D141" s="130" t="s">
        <v>42</v>
      </c>
      <c r="E141" s="130">
        <v>528790.42</v>
      </c>
      <c r="F141" s="131" t="str">
        <f t="shared" si="1"/>
        <v>-</v>
      </c>
    </row>
    <row r="142" spans="1:6" s="121" customFormat="1" ht="49.5" customHeight="1">
      <c r="A142" s="127" t="s">
        <v>234</v>
      </c>
      <c r="B142" s="128" t="s">
        <v>31</v>
      </c>
      <c r="C142" s="129" t="s">
        <v>236</v>
      </c>
      <c r="D142" s="130" t="s">
        <v>42</v>
      </c>
      <c r="E142" s="130">
        <v>2544728.46</v>
      </c>
      <c r="F142" s="131" t="str">
        <f t="shared" si="1"/>
        <v>-</v>
      </c>
    </row>
    <row r="143" spans="1:6" s="121" customFormat="1" ht="51" customHeight="1">
      <c r="A143" s="127" t="s">
        <v>234</v>
      </c>
      <c r="B143" s="128" t="s">
        <v>31</v>
      </c>
      <c r="C143" s="129" t="s">
        <v>237</v>
      </c>
      <c r="D143" s="130" t="s">
        <v>42</v>
      </c>
      <c r="E143" s="130">
        <v>4120223.95</v>
      </c>
      <c r="F143" s="131" t="str">
        <f t="shared" si="1"/>
        <v>-</v>
      </c>
    </row>
    <row r="144" spans="1:6" s="121" customFormat="1" ht="15">
      <c r="A144" s="127" t="s">
        <v>238</v>
      </c>
      <c r="B144" s="128" t="s">
        <v>31</v>
      </c>
      <c r="C144" s="129" t="s">
        <v>239</v>
      </c>
      <c r="D144" s="130">
        <v>630000</v>
      </c>
      <c r="E144" s="130">
        <v>1349836.97</v>
      </c>
      <c r="F144" s="131" t="str">
        <f t="shared" si="1"/>
        <v>-</v>
      </c>
    </row>
    <row r="145" spans="1:6" s="121" customFormat="1" ht="48" customHeight="1">
      <c r="A145" s="127" t="s">
        <v>240</v>
      </c>
      <c r="B145" s="128" t="s">
        <v>31</v>
      </c>
      <c r="C145" s="129" t="s">
        <v>2062</v>
      </c>
      <c r="D145" s="130" t="s">
        <v>42</v>
      </c>
      <c r="E145" s="130">
        <v>104317.9</v>
      </c>
      <c r="F145" s="131" t="str">
        <f t="shared" si="1"/>
        <v>-</v>
      </c>
    </row>
    <row r="146" spans="1:6" s="121" customFormat="1" ht="49.5" customHeight="1">
      <c r="A146" s="127" t="s">
        <v>241</v>
      </c>
      <c r="B146" s="128" t="s">
        <v>31</v>
      </c>
      <c r="C146" s="129" t="s">
        <v>242</v>
      </c>
      <c r="D146" s="130" t="s">
        <v>42</v>
      </c>
      <c r="E146" s="130">
        <v>104317.9</v>
      </c>
      <c r="F146" s="131" t="str">
        <f aca="true" t="shared" si="2" ref="F146:F198">IF(OR(D146="-",IF(E146="-",0,E146)&gt;=IF(D146="-",0,D146)),"-",IF(D146="-",0,D146)-IF(E146="-",0,E146))</f>
        <v>-</v>
      </c>
    </row>
    <row r="147" spans="1:6" s="121" customFormat="1" ht="31.5" customHeight="1">
      <c r="A147" s="127" t="s">
        <v>243</v>
      </c>
      <c r="B147" s="128" t="s">
        <v>31</v>
      </c>
      <c r="C147" s="129" t="s">
        <v>244</v>
      </c>
      <c r="D147" s="130" t="s">
        <v>42</v>
      </c>
      <c r="E147" s="130">
        <v>1245519.07</v>
      </c>
      <c r="F147" s="131" t="str">
        <f t="shared" si="2"/>
        <v>-</v>
      </c>
    </row>
    <row r="148" spans="1:6" s="121" customFormat="1" ht="31.5" customHeight="1">
      <c r="A148" s="127" t="s">
        <v>245</v>
      </c>
      <c r="B148" s="128" t="s">
        <v>31</v>
      </c>
      <c r="C148" s="129" t="s">
        <v>246</v>
      </c>
      <c r="D148" s="130" t="s">
        <v>42</v>
      </c>
      <c r="E148" s="130">
        <v>37066.74</v>
      </c>
      <c r="F148" s="131" t="str">
        <f t="shared" si="2"/>
        <v>-</v>
      </c>
    </row>
    <row r="149" spans="1:6" s="121" customFormat="1" ht="31.5" customHeight="1">
      <c r="A149" s="127" t="s">
        <v>245</v>
      </c>
      <c r="B149" s="128" t="s">
        <v>31</v>
      </c>
      <c r="C149" s="129" t="s">
        <v>247</v>
      </c>
      <c r="D149" s="130" t="s">
        <v>42</v>
      </c>
      <c r="E149" s="130">
        <v>197363.16</v>
      </c>
      <c r="F149" s="131" t="str">
        <f t="shared" si="2"/>
        <v>-</v>
      </c>
    </row>
    <row r="150" spans="1:6" s="121" customFormat="1" ht="31.5" customHeight="1">
      <c r="A150" s="127" t="s">
        <v>245</v>
      </c>
      <c r="B150" s="128" t="s">
        <v>31</v>
      </c>
      <c r="C150" s="129" t="s">
        <v>248</v>
      </c>
      <c r="D150" s="130" t="s">
        <v>42</v>
      </c>
      <c r="E150" s="130">
        <v>1123.77</v>
      </c>
      <c r="F150" s="131" t="str">
        <f t="shared" si="2"/>
        <v>-</v>
      </c>
    </row>
    <row r="151" spans="1:6" s="121" customFormat="1" ht="31.5" customHeight="1">
      <c r="A151" s="127" t="s">
        <v>245</v>
      </c>
      <c r="B151" s="128" t="s">
        <v>31</v>
      </c>
      <c r="C151" s="129" t="s">
        <v>249</v>
      </c>
      <c r="D151" s="130" t="s">
        <v>42</v>
      </c>
      <c r="E151" s="130">
        <v>9614.47</v>
      </c>
      <c r="F151" s="131" t="str">
        <f t="shared" si="2"/>
        <v>-</v>
      </c>
    </row>
    <row r="152" spans="1:6" s="121" customFormat="1" ht="31.5" customHeight="1">
      <c r="A152" s="127" t="s">
        <v>245</v>
      </c>
      <c r="B152" s="128" t="s">
        <v>31</v>
      </c>
      <c r="C152" s="129" t="s">
        <v>250</v>
      </c>
      <c r="D152" s="130" t="s">
        <v>42</v>
      </c>
      <c r="E152" s="130">
        <v>38074.18</v>
      </c>
      <c r="F152" s="131" t="str">
        <f t="shared" si="2"/>
        <v>-</v>
      </c>
    </row>
    <row r="153" spans="1:6" s="121" customFormat="1" ht="31.5" customHeight="1">
      <c r="A153" s="127" t="s">
        <v>245</v>
      </c>
      <c r="B153" s="128" t="s">
        <v>31</v>
      </c>
      <c r="C153" s="129" t="s">
        <v>251</v>
      </c>
      <c r="D153" s="130" t="s">
        <v>42</v>
      </c>
      <c r="E153" s="130">
        <v>8294.32</v>
      </c>
      <c r="F153" s="131" t="str">
        <f t="shared" si="2"/>
        <v>-</v>
      </c>
    </row>
    <row r="154" spans="1:6" s="121" customFormat="1" ht="31.5" customHeight="1">
      <c r="A154" s="127" t="s">
        <v>245</v>
      </c>
      <c r="B154" s="128" t="s">
        <v>31</v>
      </c>
      <c r="C154" s="129" t="s">
        <v>252</v>
      </c>
      <c r="D154" s="130" t="s">
        <v>42</v>
      </c>
      <c r="E154" s="130">
        <v>942159.98</v>
      </c>
      <c r="F154" s="131" t="str">
        <f t="shared" si="2"/>
        <v>-</v>
      </c>
    </row>
    <row r="155" spans="1:6" s="121" customFormat="1" ht="31.5" customHeight="1">
      <c r="A155" s="127" t="s">
        <v>245</v>
      </c>
      <c r="B155" s="128" t="s">
        <v>31</v>
      </c>
      <c r="C155" s="129" t="s">
        <v>253</v>
      </c>
      <c r="D155" s="130" t="s">
        <v>42</v>
      </c>
      <c r="E155" s="130">
        <v>11822.45</v>
      </c>
      <c r="F155" s="131" t="str">
        <f t="shared" si="2"/>
        <v>-</v>
      </c>
    </row>
    <row r="156" spans="1:6" s="121" customFormat="1" ht="27">
      <c r="A156" s="127" t="s">
        <v>254</v>
      </c>
      <c r="B156" s="128" t="s">
        <v>31</v>
      </c>
      <c r="C156" s="129" t="s">
        <v>255</v>
      </c>
      <c r="D156" s="130">
        <v>5237877.67</v>
      </c>
      <c r="E156" s="130">
        <v>86281</v>
      </c>
      <c r="F156" s="131">
        <f t="shared" si="2"/>
        <v>5151596.67</v>
      </c>
    </row>
    <row r="157" spans="1:6" s="121" customFormat="1" ht="110.25">
      <c r="A157" s="132" t="s">
        <v>256</v>
      </c>
      <c r="B157" s="128" t="s">
        <v>31</v>
      </c>
      <c r="C157" s="129" t="s">
        <v>257</v>
      </c>
      <c r="D157" s="130">
        <v>29743</v>
      </c>
      <c r="E157" s="130">
        <v>86281</v>
      </c>
      <c r="F157" s="131" t="str">
        <f t="shared" si="2"/>
        <v>-</v>
      </c>
    </row>
    <row r="158" spans="1:6" s="121" customFormat="1" ht="123" customHeight="1">
      <c r="A158" s="132" t="s">
        <v>258</v>
      </c>
      <c r="B158" s="128" t="s">
        <v>31</v>
      </c>
      <c r="C158" s="129" t="s">
        <v>2063</v>
      </c>
      <c r="D158" s="130" t="s">
        <v>42</v>
      </c>
      <c r="E158" s="130">
        <v>56250</v>
      </c>
      <c r="F158" s="131" t="str">
        <f t="shared" si="2"/>
        <v>-</v>
      </c>
    </row>
    <row r="159" spans="1:6" s="121" customFormat="1" ht="110.25">
      <c r="A159" s="132" t="s">
        <v>259</v>
      </c>
      <c r="B159" s="128" t="s">
        <v>31</v>
      </c>
      <c r="C159" s="129" t="s">
        <v>260</v>
      </c>
      <c r="D159" s="130" t="s">
        <v>42</v>
      </c>
      <c r="E159" s="130">
        <v>56250</v>
      </c>
      <c r="F159" s="131" t="str">
        <f t="shared" si="2"/>
        <v>-</v>
      </c>
    </row>
    <row r="160" spans="1:6" s="121" customFormat="1" ht="138" customHeight="1">
      <c r="A160" s="132" t="s">
        <v>261</v>
      </c>
      <c r="B160" s="128" t="s">
        <v>31</v>
      </c>
      <c r="C160" s="129" t="s">
        <v>262</v>
      </c>
      <c r="D160" s="130" t="s">
        <v>42</v>
      </c>
      <c r="E160" s="130">
        <v>30031</v>
      </c>
      <c r="F160" s="131" t="str">
        <f t="shared" si="2"/>
        <v>-</v>
      </c>
    </row>
    <row r="161" spans="1:6" s="121" customFormat="1" ht="126" customHeight="1">
      <c r="A161" s="132" t="s">
        <v>263</v>
      </c>
      <c r="B161" s="128" t="s">
        <v>31</v>
      </c>
      <c r="C161" s="129" t="s">
        <v>264</v>
      </c>
      <c r="D161" s="130" t="s">
        <v>42</v>
      </c>
      <c r="E161" s="130">
        <v>29743</v>
      </c>
      <c r="F161" s="131" t="str">
        <f t="shared" si="2"/>
        <v>-</v>
      </c>
    </row>
    <row r="162" spans="1:6" s="121" customFormat="1" ht="120" customHeight="1">
      <c r="A162" s="132" t="s">
        <v>263</v>
      </c>
      <c r="B162" s="128" t="s">
        <v>31</v>
      </c>
      <c r="C162" s="129" t="s">
        <v>265</v>
      </c>
      <c r="D162" s="130" t="s">
        <v>42</v>
      </c>
      <c r="E162" s="130">
        <v>288</v>
      </c>
      <c r="F162" s="131" t="str">
        <f t="shared" si="2"/>
        <v>-</v>
      </c>
    </row>
    <row r="163" spans="1:6" s="121" customFormat="1" ht="51" customHeight="1">
      <c r="A163" s="127" t="s">
        <v>266</v>
      </c>
      <c r="B163" s="128" t="s">
        <v>31</v>
      </c>
      <c r="C163" s="129" t="s">
        <v>2064</v>
      </c>
      <c r="D163" s="130">
        <v>5208134.67</v>
      </c>
      <c r="E163" s="130" t="s">
        <v>42</v>
      </c>
      <c r="F163" s="131">
        <f t="shared" si="2"/>
        <v>5208134.67</v>
      </c>
    </row>
    <row r="164" spans="1:6" s="121" customFormat="1" ht="27">
      <c r="A164" s="127" t="s">
        <v>267</v>
      </c>
      <c r="B164" s="128" t="s">
        <v>31</v>
      </c>
      <c r="C164" s="129" t="s">
        <v>268</v>
      </c>
      <c r="D164" s="130">
        <v>3900000</v>
      </c>
      <c r="E164" s="130">
        <v>7037509.07</v>
      </c>
      <c r="F164" s="131" t="str">
        <f t="shared" si="2"/>
        <v>-</v>
      </c>
    </row>
    <row r="165" spans="1:6" s="121" customFormat="1" ht="54.75" customHeight="1">
      <c r="A165" s="127" t="s">
        <v>269</v>
      </c>
      <c r="B165" s="128" t="s">
        <v>31</v>
      </c>
      <c r="C165" s="129" t="s">
        <v>270</v>
      </c>
      <c r="D165" s="130" t="s">
        <v>42</v>
      </c>
      <c r="E165" s="130">
        <v>1362549.54</v>
      </c>
      <c r="F165" s="131" t="str">
        <f t="shared" si="2"/>
        <v>-</v>
      </c>
    </row>
    <row r="166" spans="1:6" s="121" customFormat="1" ht="81" customHeight="1">
      <c r="A166" s="127" t="s">
        <v>271</v>
      </c>
      <c r="B166" s="128" t="s">
        <v>31</v>
      </c>
      <c r="C166" s="129" t="s">
        <v>272</v>
      </c>
      <c r="D166" s="130" t="s">
        <v>42</v>
      </c>
      <c r="E166" s="130">
        <v>57266.83</v>
      </c>
      <c r="F166" s="131" t="str">
        <f t="shared" si="2"/>
        <v>-</v>
      </c>
    </row>
    <row r="167" spans="1:6" s="121" customFormat="1" ht="107.25" customHeight="1">
      <c r="A167" s="132" t="s">
        <v>273</v>
      </c>
      <c r="B167" s="128" t="s">
        <v>31</v>
      </c>
      <c r="C167" s="129" t="s">
        <v>274</v>
      </c>
      <c r="D167" s="130" t="s">
        <v>42</v>
      </c>
      <c r="E167" s="130">
        <v>14611.59</v>
      </c>
      <c r="F167" s="131" t="str">
        <f t="shared" si="2"/>
        <v>-</v>
      </c>
    </row>
    <row r="168" spans="1:6" s="121" customFormat="1" ht="105.75" customHeight="1">
      <c r="A168" s="132" t="s">
        <v>273</v>
      </c>
      <c r="B168" s="128" t="s">
        <v>31</v>
      </c>
      <c r="C168" s="129" t="s">
        <v>275</v>
      </c>
      <c r="D168" s="130" t="s">
        <v>42</v>
      </c>
      <c r="E168" s="130">
        <v>42655.24</v>
      </c>
      <c r="F168" s="131" t="str">
        <f t="shared" si="2"/>
        <v>-</v>
      </c>
    </row>
    <row r="169" spans="1:6" s="121" customFormat="1" ht="107.25" customHeight="1">
      <c r="A169" s="127" t="s">
        <v>276</v>
      </c>
      <c r="B169" s="128" t="s">
        <v>31</v>
      </c>
      <c r="C169" s="129" t="s">
        <v>277</v>
      </c>
      <c r="D169" s="130" t="s">
        <v>42</v>
      </c>
      <c r="E169" s="130">
        <v>134511.03</v>
      </c>
      <c r="F169" s="131" t="str">
        <f t="shared" si="2"/>
        <v>-</v>
      </c>
    </row>
    <row r="170" spans="1:6" s="121" customFormat="1" ht="138" customHeight="1">
      <c r="A170" s="132" t="s">
        <v>278</v>
      </c>
      <c r="B170" s="128" t="s">
        <v>31</v>
      </c>
      <c r="C170" s="129" t="s">
        <v>279</v>
      </c>
      <c r="D170" s="130" t="s">
        <v>42</v>
      </c>
      <c r="E170" s="130">
        <v>34223.29</v>
      </c>
      <c r="F170" s="131" t="str">
        <f t="shared" si="2"/>
        <v>-</v>
      </c>
    </row>
    <row r="171" spans="1:6" s="121" customFormat="1" ht="136.5" customHeight="1">
      <c r="A171" s="132" t="s">
        <v>278</v>
      </c>
      <c r="B171" s="128" t="s">
        <v>31</v>
      </c>
      <c r="C171" s="129" t="s">
        <v>280</v>
      </c>
      <c r="D171" s="130" t="s">
        <v>42</v>
      </c>
      <c r="E171" s="130">
        <v>100287.74</v>
      </c>
      <c r="F171" s="131" t="str">
        <f t="shared" si="2"/>
        <v>-</v>
      </c>
    </row>
    <row r="172" spans="1:6" s="121" customFormat="1" ht="78" customHeight="1">
      <c r="A172" s="127" t="s">
        <v>281</v>
      </c>
      <c r="B172" s="128" t="s">
        <v>31</v>
      </c>
      <c r="C172" s="129" t="s">
        <v>282</v>
      </c>
      <c r="D172" s="130" t="s">
        <v>42</v>
      </c>
      <c r="E172" s="130">
        <v>15404.04</v>
      </c>
      <c r="F172" s="131" t="str">
        <f t="shared" si="2"/>
        <v>-</v>
      </c>
    </row>
    <row r="173" spans="1:6" s="121" customFormat="1" ht="117" customHeight="1">
      <c r="A173" s="132" t="s">
        <v>283</v>
      </c>
      <c r="B173" s="128" t="s">
        <v>31</v>
      </c>
      <c r="C173" s="129" t="s">
        <v>284</v>
      </c>
      <c r="D173" s="130" t="s">
        <v>42</v>
      </c>
      <c r="E173" s="130">
        <v>4135.82</v>
      </c>
      <c r="F173" s="131" t="str">
        <f t="shared" si="2"/>
        <v>-</v>
      </c>
    </row>
    <row r="174" spans="1:6" s="121" customFormat="1" ht="114" customHeight="1">
      <c r="A174" s="132" t="s">
        <v>283</v>
      </c>
      <c r="B174" s="128" t="s">
        <v>31</v>
      </c>
      <c r="C174" s="129" t="s">
        <v>285</v>
      </c>
      <c r="D174" s="130" t="s">
        <v>42</v>
      </c>
      <c r="E174" s="130">
        <v>11268.22</v>
      </c>
      <c r="F174" s="131" t="str">
        <f t="shared" si="2"/>
        <v>-</v>
      </c>
    </row>
    <row r="175" spans="1:6" s="121" customFormat="1" ht="95.25" customHeight="1">
      <c r="A175" s="127" t="s">
        <v>286</v>
      </c>
      <c r="B175" s="128" t="s">
        <v>31</v>
      </c>
      <c r="C175" s="129" t="s">
        <v>2065</v>
      </c>
      <c r="D175" s="130" t="s">
        <v>42</v>
      </c>
      <c r="E175" s="130">
        <v>84000</v>
      </c>
      <c r="F175" s="131" t="str">
        <f t="shared" si="2"/>
        <v>-</v>
      </c>
    </row>
    <row r="176" spans="1:6" s="121" customFormat="1" ht="124.5" customHeight="1">
      <c r="A176" s="132" t="s">
        <v>287</v>
      </c>
      <c r="B176" s="128" t="s">
        <v>31</v>
      </c>
      <c r="C176" s="129" t="s">
        <v>288</v>
      </c>
      <c r="D176" s="130" t="s">
        <v>42</v>
      </c>
      <c r="E176" s="130">
        <v>84000</v>
      </c>
      <c r="F176" s="131" t="str">
        <f t="shared" si="2"/>
        <v>-</v>
      </c>
    </row>
    <row r="177" spans="1:6" s="121" customFormat="1" ht="79.5" customHeight="1">
      <c r="A177" s="127" t="s">
        <v>289</v>
      </c>
      <c r="B177" s="128" t="s">
        <v>31</v>
      </c>
      <c r="C177" s="129" t="s">
        <v>2066</v>
      </c>
      <c r="D177" s="130" t="s">
        <v>42</v>
      </c>
      <c r="E177" s="130">
        <v>1250</v>
      </c>
      <c r="F177" s="131" t="str">
        <f t="shared" si="2"/>
        <v>-</v>
      </c>
    </row>
    <row r="178" spans="1:6" s="121" customFormat="1" ht="108" customHeight="1">
      <c r="A178" s="132" t="s">
        <v>290</v>
      </c>
      <c r="B178" s="128" t="s">
        <v>31</v>
      </c>
      <c r="C178" s="129" t="s">
        <v>291</v>
      </c>
      <c r="D178" s="130" t="s">
        <v>42</v>
      </c>
      <c r="E178" s="130">
        <v>1250</v>
      </c>
      <c r="F178" s="131" t="str">
        <f t="shared" si="2"/>
        <v>-</v>
      </c>
    </row>
    <row r="179" spans="1:6" s="121" customFormat="1" ht="105" customHeight="1">
      <c r="A179" s="127" t="s">
        <v>292</v>
      </c>
      <c r="B179" s="128" t="s">
        <v>31</v>
      </c>
      <c r="C179" s="129" t="s">
        <v>293</v>
      </c>
      <c r="D179" s="130" t="s">
        <v>42</v>
      </c>
      <c r="E179" s="130">
        <v>245636.64</v>
      </c>
      <c r="F179" s="131" t="str">
        <f t="shared" si="2"/>
        <v>-</v>
      </c>
    </row>
    <row r="180" spans="1:6" s="121" customFormat="1" ht="123.75">
      <c r="A180" s="132" t="s">
        <v>294</v>
      </c>
      <c r="B180" s="128" t="s">
        <v>31</v>
      </c>
      <c r="C180" s="129" t="s">
        <v>295</v>
      </c>
      <c r="D180" s="130" t="s">
        <v>42</v>
      </c>
      <c r="E180" s="130">
        <v>750</v>
      </c>
      <c r="F180" s="131" t="str">
        <f t="shared" si="2"/>
        <v>-</v>
      </c>
    </row>
    <row r="181" spans="1:6" s="121" customFormat="1" ht="123.75">
      <c r="A181" s="132" t="s">
        <v>294</v>
      </c>
      <c r="B181" s="128" t="s">
        <v>31</v>
      </c>
      <c r="C181" s="129" t="s">
        <v>296</v>
      </c>
      <c r="D181" s="130" t="s">
        <v>42</v>
      </c>
      <c r="E181" s="130">
        <v>244886.64</v>
      </c>
      <c r="F181" s="131" t="str">
        <f t="shared" si="2"/>
        <v>-</v>
      </c>
    </row>
    <row r="182" spans="1:6" s="121" customFormat="1" ht="99" customHeight="1">
      <c r="A182" s="127" t="s">
        <v>297</v>
      </c>
      <c r="B182" s="128" t="s">
        <v>31</v>
      </c>
      <c r="C182" s="129" t="s">
        <v>2067</v>
      </c>
      <c r="D182" s="130" t="s">
        <v>42</v>
      </c>
      <c r="E182" s="130">
        <v>245776.46</v>
      </c>
      <c r="F182" s="131" t="str">
        <f t="shared" si="2"/>
        <v>-</v>
      </c>
    </row>
    <row r="183" spans="1:6" s="121" customFormat="1" ht="151.5">
      <c r="A183" s="132" t="s">
        <v>298</v>
      </c>
      <c r="B183" s="128" t="s">
        <v>31</v>
      </c>
      <c r="C183" s="129" t="s">
        <v>299</v>
      </c>
      <c r="D183" s="130" t="s">
        <v>42</v>
      </c>
      <c r="E183" s="130">
        <v>245776.46</v>
      </c>
      <c r="F183" s="131" t="str">
        <f t="shared" si="2"/>
        <v>-</v>
      </c>
    </row>
    <row r="184" spans="1:6" s="121" customFormat="1" ht="97.5" customHeight="1">
      <c r="A184" s="127" t="s">
        <v>300</v>
      </c>
      <c r="B184" s="128" t="s">
        <v>31</v>
      </c>
      <c r="C184" s="129" t="s">
        <v>2068</v>
      </c>
      <c r="D184" s="130" t="s">
        <v>42</v>
      </c>
      <c r="E184" s="130">
        <v>3995.38</v>
      </c>
      <c r="F184" s="131" t="str">
        <f t="shared" si="2"/>
        <v>-</v>
      </c>
    </row>
    <row r="185" spans="1:6" s="121" customFormat="1" ht="123.75" customHeight="1">
      <c r="A185" s="132" t="s">
        <v>301</v>
      </c>
      <c r="B185" s="128" t="s">
        <v>31</v>
      </c>
      <c r="C185" s="129" t="s">
        <v>302</v>
      </c>
      <c r="D185" s="130" t="s">
        <v>42</v>
      </c>
      <c r="E185" s="130">
        <v>3995.38</v>
      </c>
      <c r="F185" s="131" t="str">
        <f t="shared" si="2"/>
        <v>-</v>
      </c>
    </row>
    <row r="186" spans="1:6" s="121" customFormat="1" ht="81" customHeight="1">
      <c r="A186" s="127" t="s">
        <v>303</v>
      </c>
      <c r="B186" s="128" t="s">
        <v>31</v>
      </c>
      <c r="C186" s="129" t="s">
        <v>304</v>
      </c>
      <c r="D186" s="130" t="s">
        <v>42</v>
      </c>
      <c r="E186" s="130">
        <v>154322.95</v>
      </c>
      <c r="F186" s="131" t="str">
        <f t="shared" si="2"/>
        <v>-</v>
      </c>
    </row>
    <row r="187" spans="1:6" s="121" customFormat="1" ht="108" customHeight="1">
      <c r="A187" s="132" t="s">
        <v>305</v>
      </c>
      <c r="B187" s="128" t="s">
        <v>31</v>
      </c>
      <c r="C187" s="129" t="s">
        <v>306</v>
      </c>
      <c r="D187" s="130" t="s">
        <v>42</v>
      </c>
      <c r="E187" s="130">
        <v>1250</v>
      </c>
      <c r="F187" s="131" t="str">
        <f t="shared" si="2"/>
        <v>-</v>
      </c>
    </row>
    <row r="188" spans="1:6" s="121" customFormat="1" ht="114" customHeight="1">
      <c r="A188" s="132" t="s">
        <v>305</v>
      </c>
      <c r="B188" s="128" t="s">
        <v>31</v>
      </c>
      <c r="C188" s="129" t="s">
        <v>307</v>
      </c>
      <c r="D188" s="130" t="s">
        <v>42</v>
      </c>
      <c r="E188" s="130">
        <v>153072.95</v>
      </c>
      <c r="F188" s="131" t="str">
        <f t="shared" si="2"/>
        <v>-</v>
      </c>
    </row>
    <row r="189" spans="1:6" s="121" customFormat="1" ht="99" customHeight="1">
      <c r="A189" s="127" t="s">
        <v>308</v>
      </c>
      <c r="B189" s="128" t="s">
        <v>31</v>
      </c>
      <c r="C189" s="129" t="s">
        <v>309</v>
      </c>
      <c r="D189" s="130" t="s">
        <v>42</v>
      </c>
      <c r="E189" s="130">
        <v>420386.21</v>
      </c>
      <c r="F189" s="131" t="str">
        <f t="shared" si="2"/>
        <v>-</v>
      </c>
    </row>
    <row r="190" spans="1:6" s="121" customFormat="1" ht="125.25" customHeight="1">
      <c r="A190" s="132" t="s">
        <v>310</v>
      </c>
      <c r="B190" s="128" t="s">
        <v>31</v>
      </c>
      <c r="C190" s="129" t="s">
        <v>311</v>
      </c>
      <c r="D190" s="130" t="s">
        <v>42</v>
      </c>
      <c r="E190" s="130">
        <v>31376.84</v>
      </c>
      <c r="F190" s="131" t="str">
        <f t="shared" si="2"/>
        <v>-</v>
      </c>
    </row>
    <row r="191" spans="1:6" s="121" customFormat="1" ht="120.75" customHeight="1">
      <c r="A191" s="132" t="s">
        <v>310</v>
      </c>
      <c r="B191" s="128" t="s">
        <v>31</v>
      </c>
      <c r="C191" s="129" t="s">
        <v>312</v>
      </c>
      <c r="D191" s="130" t="s">
        <v>42</v>
      </c>
      <c r="E191" s="130">
        <v>389009.37</v>
      </c>
      <c r="F191" s="131" t="str">
        <f t="shared" si="2"/>
        <v>-</v>
      </c>
    </row>
    <row r="192" spans="1:6" s="121" customFormat="1" ht="153" customHeight="1">
      <c r="A192" s="132" t="s">
        <v>313</v>
      </c>
      <c r="B192" s="128" t="s">
        <v>31</v>
      </c>
      <c r="C192" s="129" t="s">
        <v>314</v>
      </c>
      <c r="D192" s="130" t="s">
        <v>42</v>
      </c>
      <c r="E192" s="130">
        <v>1902449.92</v>
      </c>
      <c r="F192" s="131" t="str">
        <f t="shared" si="2"/>
        <v>-</v>
      </c>
    </row>
    <row r="193" spans="1:6" s="121" customFormat="1" ht="81.75" customHeight="1">
      <c r="A193" s="127" t="s">
        <v>315</v>
      </c>
      <c r="B193" s="128" t="s">
        <v>31</v>
      </c>
      <c r="C193" s="129" t="s">
        <v>316</v>
      </c>
      <c r="D193" s="130" t="s">
        <v>42</v>
      </c>
      <c r="E193" s="130">
        <v>84205.14</v>
      </c>
      <c r="F193" s="131" t="str">
        <f t="shared" si="2"/>
        <v>-</v>
      </c>
    </row>
    <row r="194" spans="1:6" s="121" customFormat="1" ht="96">
      <c r="A194" s="127" t="s">
        <v>317</v>
      </c>
      <c r="B194" s="128" t="s">
        <v>31</v>
      </c>
      <c r="C194" s="129" t="s">
        <v>318</v>
      </c>
      <c r="D194" s="130" t="s">
        <v>42</v>
      </c>
      <c r="E194" s="130">
        <v>69900.02</v>
      </c>
      <c r="F194" s="131" t="str">
        <f t="shared" si="2"/>
        <v>-</v>
      </c>
    </row>
    <row r="195" spans="1:6" s="121" customFormat="1" ht="96">
      <c r="A195" s="127" t="s">
        <v>317</v>
      </c>
      <c r="B195" s="128" t="s">
        <v>31</v>
      </c>
      <c r="C195" s="129" t="s">
        <v>319</v>
      </c>
      <c r="D195" s="130" t="s">
        <v>42</v>
      </c>
      <c r="E195" s="130">
        <v>14305.12</v>
      </c>
      <c r="F195" s="131" t="str">
        <f t="shared" si="2"/>
        <v>-</v>
      </c>
    </row>
    <row r="196" spans="1:6" s="121" customFormat="1" ht="116.25" customHeight="1">
      <c r="A196" s="132" t="s">
        <v>320</v>
      </c>
      <c r="B196" s="128" t="s">
        <v>31</v>
      </c>
      <c r="C196" s="129" t="s">
        <v>321</v>
      </c>
      <c r="D196" s="130" t="s">
        <v>42</v>
      </c>
      <c r="E196" s="130">
        <v>1818244.78</v>
      </c>
      <c r="F196" s="131" t="str">
        <f t="shared" si="2"/>
        <v>-</v>
      </c>
    </row>
    <row r="197" spans="1:6" s="121" customFormat="1" ht="92.25" customHeight="1">
      <c r="A197" s="127" t="s">
        <v>322</v>
      </c>
      <c r="B197" s="128" t="s">
        <v>31</v>
      </c>
      <c r="C197" s="129" t="s">
        <v>323</v>
      </c>
      <c r="D197" s="130" t="s">
        <v>42</v>
      </c>
      <c r="E197" s="130">
        <v>159093.04</v>
      </c>
      <c r="F197" s="131" t="str">
        <f t="shared" si="2"/>
        <v>-</v>
      </c>
    </row>
    <row r="198" spans="1:6" s="121" customFormat="1" ht="102" customHeight="1">
      <c r="A198" s="127" t="s">
        <v>322</v>
      </c>
      <c r="B198" s="128" t="s">
        <v>31</v>
      </c>
      <c r="C198" s="129" t="s">
        <v>324</v>
      </c>
      <c r="D198" s="130" t="s">
        <v>42</v>
      </c>
      <c r="E198" s="130">
        <v>5000</v>
      </c>
      <c r="F198" s="131" t="str">
        <f t="shared" si="2"/>
        <v>-</v>
      </c>
    </row>
    <row r="199" spans="1:6" s="121" customFormat="1" ht="99" customHeight="1">
      <c r="A199" s="127" t="s">
        <v>322</v>
      </c>
      <c r="B199" s="128" t="s">
        <v>31</v>
      </c>
      <c r="C199" s="129" t="s">
        <v>325</v>
      </c>
      <c r="D199" s="130" t="s">
        <v>42</v>
      </c>
      <c r="E199" s="130">
        <v>143482.85</v>
      </c>
      <c r="F199" s="131" t="str">
        <f aca="true" t="shared" si="3" ref="F199:F257">IF(OR(D199="-",IF(E199="-",0,E199)&gt;=IF(D199="-",0,D199)),"-",IF(D199="-",0,D199)-IF(E199="-",0,E199))</f>
        <v>-</v>
      </c>
    </row>
    <row r="200" spans="1:6" s="121" customFormat="1" ht="99" customHeight="1">
      <c r="A200" s="127" t="s">
        <v>322</v>
      </c>
      <c r="B200" s="128" t="s">
        <v>31</v>
      </c>
      <c r="C200" s="129" t="s">
        <v>326</v>
      </c>
      <c r="D200" s="130" t="s">
        <v>42</v>
      </c>
      <c r="E200" s="130">
        <v>1510668.89</v>
      </c>
      <c r="F200" s="131" t="str">
        <f t="shared" si="3"/>
        <v>-</v>
      </c>
    </row>
    <row r="201" spans="1:6" s="121" customFormat="1" ht="87.75" customHeight="1">
      <c r="A201" s="127" t="s">
        <v>327</v>
      </c>
      <c r="B201" s="128" t="s">
        <v>31</v>
      </c>
      <c r="C201" s="129" t="s">
        <v>2069</v>
      </c>
      <c r="D201" s="130" t="s">
        <v>42</v>
      </c>
      <c r="E201" s="130">
        <v>1320400</v>
      </c>
      <c r="F201" s="131" t="str">
        <f t="shared" si="3"/>
        <v>-</v>
      </c>
    </row>
    <row r="202" spans="1:6" s="121" customFormat="1" ht="69">
      <c r="A202" s="127" t="s">
        <v>328</v>
      </c>
      <c r="B202" s="128" t="s">
        <v>31</v>
      </c>
      <c r="C202" s="129" t="s">
        <v>329</v>
      </c>
      <c r="D202" s="130" t="s">
        <v>42</v>
      </c>
      <c r="E202" s="130">
        <v>1320400</v>
      </c>
      <c r="F202" s="131" t="str">
        <f t="shared" si="3"/>
        <v>-</v>
      </c>
    </row>
    <row r="203" spans="1:6" s="121" customFormat="1" ht="36.75" customHeight="1">
      <c r="A203" s="127" t="s">
        <v>330</v>
      </c>
      <c r="B203" s="128" t="s">
        <v>31</v>
      </c>
      <c r="C203" s="129" t="s">
        <v>331</v>
      </c>
      <c r="D203" s="130" t="s">
        <v>42</v>
      </c>
      <c r="E203" s="130">
        <v>2452109.61</v>
      </c>
      <c r="F203" s="131" t="str">
        <f t="shared" si="3"/>
        <v>-</v>
      </c>
    </row>
    <row r="204" spans="1:6" s="121" customFormat="1" ht="126" customHeight="1">
      <c r="A204" s="132" t="s">
        <v>332</v>
      </c>
      <c r="B204" s="128" t="s">
        <v>31</v>
      </c>
      <c r="C204" s="129" t="s">
        <v>333</v>
      </c>
      <c r="D204" s="130" t="s">
        <v>42</v>
      </c>
      <c r="E204" s="130">
        <v>240515.37</v>
      </c>
      <c r="F204" s="131" t="str">
        <f t="shared" si="3"/>
        <v>-</v>
      </c>
    </row>
    <row r="205" spans="1:6" s="121" customFormat="1" ht="69">
      <c r="A205" s="127" t="s">
        <v>334</v>
      </c>
      <c r="B205" s="128" t="s">
        <v>31</v>
      </c>
      <c r="C205" s="129" t="s">
        <v>335</v>
      </c>
      <c r="D205" s="130" t="s">
        <v>42</v>
      </c>
      <c r="E205" s="130">
        <v>114200</v>
      </c>
      <c r="F205" s="131" t="str">
        <f t="shared" si="3"/>
        <v>-</v>
      </c>
    </row>
    <row r="206" spans="1:6" s="121" customFormat="1" ht="82.5">
      <c r="A206" s="127" t="s">
        <v>336</v>
      </c>
      <c r="B206" s="128" t="s">
        <v>31</v>
      </c>
      <c r="C206" s="129" t="s">
        <v>337</v>
      </c>
      <c r="D206" s="130" t="s">
        <v>42</v>
      </c>
      <c r="E206" s="130">
        <v>119979</v>
      </c>
      <c r="F206" s="131" t="str">
        <f t="shared" si="3"/>
        <v>-</v>
      </c>
    </row>
    <row r="207" spans="1:6" s="121" customFormat="1" ht="87" customHeight="1">
      <c r="A207" s="127" t="s">
        <v>336</v>
      </c>
      <c r="B207" s="128" t="s">
        <v>31</v>
      </c>
      <c r="C207" s="129" t="s">
        <v>338</v>
      </c>
      <c r="D207" s="130" t="s">
        <v>42</v>
      </c>
      <c r="E207" s="130">
        <v>6336.37</v>
      </c>
      <c r="F207" s="131" t="str">
        <f t="shared" si="3"/>
        <v>-</v>
      </c>
    </row>
    <row r="208" spans="1:6" s="121" customFormat="1" ht="95.25" customHeight="1">
      <c r="A208" s="127" t="s">
        <v>339</v>
      </c>
      <c r="B208" s="128" t="s">
        <v>31</v>
      </c>
      <c r="C208" s="129" t="s">
        <v>340</v>
      </c>
      <c r="D208" s="130" t="s">
        <v>42</v>
      </c>
      <c r="E208" s="130">
        <v>2211594.24</v>
      </c>
      <c r="F208" s="131" t="str">
        <f t="shared" si="3"/>
        <v>-</v>
      </c>
    </row>
    <row r="209" spans="1:6" s="121" customFormat="1" ht="102.75" customHeight="1">
      <c r="A209" s="127" t="s">
        <v>341</v>
      </c>
      <c r="B209" s="128" t="s">
        <v>31</v>
      </c>
      <c r="C209" s="129" t="s">
        <v>342</v>
      </c>
      <c r="D209" s="130" t="s">
        <v>42</v>
      </c>
      <c r="E209" s="130">
        <v>3000</v>
      </c>
      <c r="F209" s="131" t="str">
        <f t="shared" si="3"/>
        <v>-</v>
      </c>
    </row>
    <row r="210" spans="1:6" s="121" customFormat="1" ht="98.25" customHeight="1">
      <c r="A210" s="127" t="s">
        <v>341</v>
      </c>
      <c r="B210" s="128" t="s">
        <v>31</v>
      </c>
      <c r="C210" s="129" t="s">
        <v>343</v>
      </c>
      <c r="D210" s="130" t="s">
        <v>42</v>
      </c>
      <c r="E210" s="130">
        <v>58.8</v>
      </c>
      <c r="F210" s="131" t="str">
        <f t="shared" si="3"/>
        <v>-</v>
      </c>
    </row>
    <row r="211" spans="1:6" s="121" customFormat="1" ht="98.25" customHeight="1">
      <c r="A211" s="127" t="s">
        <v>341</v>
      </c>
      <c r="B211" s="128" t="s">
        <v>31</v>
      </c>
      <c r="C211" s="129" t="s">
        <v>344</v>
      </c>
      <c r="D211" s="130" t="s">
        <v>42</v>
      </c>
      <c r="E211" s="130">
        <v>-7374.99</v>
      </c>
      <c r="F211" s="131" t="str">
        <f t="shared" si="3"/>
        <v>-</v>
      </c>
    </row>
    <row r="212" spans="1:6" s="121" customFormat="1" ht="97.5" customHeight="1">
      <c r="A212" s="127" t="s">
        <v>341</v>
      </c>
      <c r="B212" s="128" t="s">
        <v>31</v>
      </c>
      <c r="C212" s="129" t="s">
        <v>345</v>
      </c>
      <c r="D212" s="130" t="s">
        <v>42</v>
      </c>
      <c r="E212" s="130">
        <v>351887.92</v>
      </c>
      <c r="F212" s="131" t="str">
        <f t="shared" si="3"/>
        <v>-</v>
      </c>
    </row>
    <row r="213" spans="1:6" s="121" customFormat="1" ht="99" customHeight="1">
      <c r="A213" s="127" t="s">
        <v>341</v>
      </c>
      <c r="B213" s="128" t="s">
        <v>31</v>
      </c>
      <c r="C213" s="129" t="s">
        <v>346</v>
      </c>
      <c r="D213" s="130" t="s">
        <v>42</v>
      </c>
      <c r="E213" s="130">
        <v>19269.03</v>
      </c>
      <c r="F213" s="131" t="str">
        <f t="shared" si="3"/>
        <v>-</v>
      </c>
    </row>
    <row r="214" spans="1:6" s="121" customFormat="1" ht="98.25" customHeight="1">
      <c r="A214" s="127" t="s">
        <v>341</v>
      </c>
      <c r="B214" s="128" t="s">
        <v>31</v>
      </c>
      <c r="C214" s="129" t="s">
        <v>347</v>
      </c>
      <c r="D214" s="130" t="s">
        <v>42</v>
      </c>
      <c r="E214" s="130">
        <v>631463.22</v>
      </c>
      <c r="F214" s="131" t="str">
        <f t="shared" si="3"/>
        <v>-</v>
      </c>
    </row>
    <row r="215" spans="1:6" s="121" customFormat="1" ht="96" customHeight="1">
      <c r="A215" s="127" t="s">
        <v>341</v>
      </c>
      <c r="B215" s="128" t="s">
        <v>31</v>
      </c>
      <c r="C215" s="129" t="s">
        <v>348</v>
      </c>
      <c r="D215" s="130" t="s">
        <v>42</v>
      </c>
      <c r="E215" s="130">
        <v>90564.73</v>
      </c>
      <c r="F215" s="131" t="str">
        <f t="shared" si="3"/>
        <v>-</v>
      </c>
    </row>
    <row r="216" spans="1:6" s="121" customFormat="1" ht="96" customHeight="1">
      <c r="A216" s="127" t="s">
        <v>341</v>
      </c>
      <c r="B216" s="128" t="s">
        <v>31</v>
      </c>
      <c r="C216" s="129" t="s">
        <v>349</v>
      </c>
      <c r="D216" s="130" t="s">
        <v>42</v>
      </c>
      <c r="E216" s="130">
        <v>1119009.34</v>
      </c>
      <c r="F216" s="131" t="str">
        <f t="shared" si="3"/>
        <v>-</v>
      </c>
    </row>
    <row r="217" spans="1:6" s="121" customFormat="1" ht="96">
      <c r="A217" s="127" t="s">
        <v>350</v>
      </c>
      <c r="B217" s="128" t="s">
        <v>31</v>
      </c>
      <c r="C217" s="129" t="s">
        <v>351</v>
      </c>
      <c r="D217" s="130" t="s">
        <v>42</v>
      </c>
      <c r="E217" s="130">
        <v>3716.19</v>
      </c>
      <c r="F217" s="131" t="str">
        <f t="shared" si="3"/>
        <v>-</v>
      </c>
    </row>
    <row r="218" spans="1:6" s="121" customFormat="1" ht="15">
      <c r="A218" s="127" t="s">
        <v>352</v>
      </c>
      <c r="B218" s="128" t="s">
        <v>31</v>
      </c>
      <c r="C218" s="129" t="s">
        <v>353</v>
      </c>
      <c r="D218" s="130">
        <v>1182423</v>
      </c>
      <c r="E218" s="130">
        <v>1072980.71</v>
      </c>
      <c r="F218" s="131">
        <f t="shared" si="3"/>
        <v>109442.29000000004</v>
      </c>
    </row>
    <row r="219" spans="1:6" s="121" customFormat="1" ht="15">
      <c r="A219" s="127" t="s">
        <v>354</v>
      </c>
      <c r="B219" s="128" t="s">
        <v>31</v>
      </c>
      <c r="C219" s="129" t="s">
        <v>355</v>
      </c>
      <c r="D219" s="130" t="s">
        <v>42</v>
      </c>
      <c r="E219" s="130">
        <v>14090.15</v>
      </c>
      <c r="F219" s="131" t="str">
        <f t="shared" si="3"/>
        <v>-</v>
      </c>
    </row>
    <row r="220" spans="1:6" s="121" customFormat="1" ht="33.75" customHeight="1">
      <c r="A220" s="127" t="s">
        <v>356</v>
      </c>
      <c r="B220" s="128" t="s">
        <v>31</v>
      </c>
      <c r="C220" s="129" t="s">
        <v>357</v>
      </c>
      <c r="D220" s="130" t="s">
        <v>42</v>
      </c>
      <c r="E220" s="130">
        <v>11752.32</v>
      </c>
      <c r="F220" s="131" t="str">
        <f t="shared" si="3"/>
        <v>-</v>
      </c>
    </row>
    <row r="221" spans="1:6" s="121" customFormat="1" ht="33.75" customHeight="1">
      <c r="A221" s="127" t="s">
        <v>356</v>
      </c>
      <c r="B221" s="128" t="s">
        <v>31</v>
      </c>
      <c r="C221" s="129" t="s">
        <v>358</v>
      </c>
      <c r="D221" s="130" t="s">
        <v>42</v>
      </c>
      <c r="E221" s="130">
        <v>5940</v>
      </c>
      <c r="F221" s="131" t="str">
        <f t="shared" si="3"/>
        <v>-</v>
      </c>
    </row>
    <row r="222" spans="1:6" s="121" customFormat="1" ht="33.75" customHeight="1">
      <c r="A222" s="127" t="s">
        <v>356</v>
      </c>
      <c r="B222" s="128" t="s">
        <v>31</v>
      </c>
      <c r="C222" s="129" t="s">
        <v>359</v>
      </c>
      <c r="D222" s="130" t="s">
        <v>42</v>
      </c>
      <c r="E222" s="130">
        <v>-4159.64</v>
      </c>
      <c r="F222" s="131" t="str">
        <f t="shared" si="3"/>
        <v>-</v>
      </c>
    </row>
    <row r="223" spans="1:6" s="121" customFormat="1" ht="33.75" customHeight="1">
      <c r="A223" s="127" t="s">
        <v>356</v>
      </c>
      <c r="B223" s="128" t="s">
        <v>31</v>
      </c>
      <c r="C223" s="129" t="s">
        <v>360</v>
      </c>
      <c r="D223" s="130" t="s">
        <v>42</v>
      </c>
      <c r="E223" s="130">
        <v>557.47</v>
      </c>
      <c r="F223" s="131" t="str">
        <f t="shared" si="3"/>
        <v>-</v>
      </c>
    </row>
    <row r="224" spans="1:6" s="121" customFormat="1" ht="15">
      <c r="A224" s="127" t="s">
        <v>361</v>
      </c>
      <c r="B224" s="128" t="s">
        <v>31</v>
      </c>
      <c r="C224" s="129" t="s">
        <v>362</v>
      </c>
      <c r="D224" s="130">
        <v>1182423</v>
      </c>
      <c r="E224" s="130">
        <v>1058890.56</v>
      </c>
      <c r="F224" s="131">
        <f t="shared" si="3"/>
        <v>123532.43999999994</v>
      </c>
    </row>
    <row r="225" spans="1:6" s="121" customFormat="1" ht="68.25" customHeight="1">
      <c r="A225" s="127" t="s">
        <v>363</v>
      </c>
      <c r="B225" s="128" t="s">
        <v>31</v>
      </c>
      <c r="C225" s="129" t="s">
        <v>364</v>
      </c>
      <c r="D225" s="130" t="s">
        <v>42</v>
      </c>
      <c r="E225" s="130">
        <v>11000</v>
      </c>
      <c r="F225" s="131" t="str">
        <f t="shared" si="3"/>
        <v>-</v>
      </c>
    </row>
    <row r="226" spans="1:6" s="121" customFormat="1" ht="66" customHeight="1">
      <c r="A226" s="127" t="s">
        <v>365</v>
      </c>
      <c r="B226" s="128" t="s">
        <v>31</v>
      </c>
      <c r="C226" s="129" t="s">
        <v>366</v>
      </c>
      <c r="D226" s="130" t="s">
        <v>42</v>
      </c>
      <c r="E226" s="130">
        <v>30000</v>
      </c>
      <c r="F226" s="131" t="str">
        <f t="shared" si="3"/>
        <v>-</v>
      </c>
    </row>
    <row r="227" spans="1:6" s="121" customFormat="1" ht="66" customHeight="1">
      <c r="A227" s="127" t="s">
        <v>367</v>
      </c>
      <c r="B227" s="128" t="s">
        <v>31</v>
      </c>
      <c r="C227" s="129" t="s">
        <v>368</v>
      </c>
      <c r="D227" s="130" t="s">
        <v>42</v>
      </c>
      <c r="E227" s="130">
        <v>10000</v>
      </c>
      <c r="F227" s="131" t="str">
        <f t="shared" si="3"/>
        <v>-</v>
      </c>
    </row>
    <row r="228" spans="1:6" s="121" customFormat="1" ht="69">
      <c r="A228" s="127" t="s">
        <v>369</v>
      </c>
      <c r="B228" s="128" t="s">
        <v>31</v>
      </c>
      <c r="C228" s="129" t="s">
        <v>370</v>
      </c>
      <c r="D228" s="130" t="s">
        <v>42</v>
      </c>
      <c r="E228" s="130">
        <v>27760.8</v>
      </c>
      <c r="F228" s="131" t="str">
        <f t="shared" si="3"/>
        <v>-</v>
      </c>
    </row>
    <row r="229" spans="1:6" s="121" customFormat="1" ht="67.5" customHeight="1">
      <c r="A229" s="127" t="s">
        <v>371</v>
      </c>
      <c r="B229" s="128" t="s">
        <v>31</v>
      </c>
      <c r="C229" s="129" t="s">
        <v>372</v>
      </c>
      <c r="D229" s="130" t="s">
        <v>42</v>
      </c>
      <c r="E229" s="130">
        <v>39421.61</v>
      </c>
      <c r="F229" s="131" t="str">
        <f t="shared" si="3"/>
        <v>-</v>
      </c>
    </row>
    <row r="230" spans="1:6" s="121" customFormat="1" ht="53.25" customHeight="1">
      <c r="A230" s="127" t="s">
        <v>373</v>
      </c>
      <c r="B230" s="128" t="s">
        <v>31</v>
      </c>
      <c r="C230" s="129" t="s">
        <v>374</v>
      </c>
      <c r="D230" s="130" t="s">
        <v>42</v>
      </c>
      <c r="E230" s="130">
        <v>100374</v>
      </c>
      <c r="F230" s="131" t="str">
        <f t="shared" si="3"/>
        <v>-</v>
      </c>
    </row>
    <row r="231" spans="1:6" s="121" customFormat="1" ht="111" customHeight="1">
      <c r="A231" s="132" t="s">
        <v>375</v>
      </c>
      <c r="B231" s="128" t="s">
        <v>31</v>
      </c>
      <c r="C231" s="129" t="s">
        <v>376</v>
      </c>
      <c r="D231" s="130" t="s">
        <v>42</v>
      </c>
      <c r="E231" s="130">
        <v>163638.12</v>
      </c>
      <c r="F231" s="131" t="str">
        <f t="shared" si="3"/>
        <v>-</v>
      </c>
    </row>
    <row r="232" spans="1:6" s="121" customFormat="1" ht="84" customHeight="1">
      <c r="A232" s="127" t="s">
        <v>377</v>
      </c>
      <c r="B232" s="128" t="s">
        <v>31</v>
      </c>
      <c r="C232" s="129" t="s">
        <v>378</v>
      </c>
      <c r="D232" s="130" t="s">
        <v>42</v>
      </c>
      <c r="E232" s="130">
        <v>77820.98</v>
      </c>
      <c r="F232" s="131" t="str">
        <f t="shared" si="3"/>
        <v>-</v>
      </c>
    </row>
    <row r="233" spans="1:6" s="121" customFormat="1" ht="87" customHeight="1">
      <c r="A233" s="127" t="s">
        <v>379</v>
      </c>
      <c r="B233" s="128" t="s">
        <v>31</v>
      </c>
      <c r="C233" s="129" t="s">
        <v>380</v>
      </c>
      <c r="D233" s="130" t="s">
        <v>42</v>
      </c>
      <c r="E233" s="130">
        <v>98436.08</v>
      </c>
      <c r="F233" s="131" t="str">
        <f t="shared" si="3"/>
        <v>-</v>
      </c>
    </row>
    <row r="234" spans="1:6" s="121" customFormat="1" ht="94.5" customHeight="1">
      <c r="A234" s="127" t="s">
        <v>381</v>
      </c>
      <c r="B234" s="128" t="s">
        <v>31</v>
      </c>
      <c r="C234" s="129" t="s">
        <v>382</v>
      </c>
      <c r="D234" s="130" t="s">
        <v>42</v>
      </c>
      <c r="E234" s="130">
        <v>15039.9</v>
      </c>
      <c r="F234" s="131" t="str">
        <f t="shared" si="3"/>
        <v>-</v>
      </c>
    </row>
    <row r="235" spans="1:6" s="121" customFormat="1" ht="69" customHeight="1">
      <c r="A235" s="127" t="s">
        <v>383</v>
      </c>
      <c r="B235" s="128" t="s">
        <v>31</v>
      </c>
      <c r="C235" s="129" t="s">
        <v>384</v>
      </c>
      <c r="D235" s="130" t="s">
        <v>42</v>
      </c>
      <c r="E235" s="130">
        <v>8664.29</v>
      </c>
      <c r="F235" s="131" t="str">
        <f t="shared" si="3"/>
        <v>-</v>
      </c>
    </row>
    <row r="236" spans="1:6" s="121" customFormat="1" ht="68.25" customHeight="1">
      <c r="A236" s="127" t="s">
        <v>385</v>
      </c>
      <c r="B236" s="128" t="s">
        <v>31</v>
      </c>
      <c r="C236" s="129" t="s">
        <v>386</v>
      </c>
      <c r="D236" s="130" t="s">
        <v>42</v>
      </c>
      <c r="E236" s="130">
        <v>14000</v>
      </c>
      <c r="F236" s="131" t="str">
        <f t="shared" si="3"/>
        <v>-</v>
      </c>
    </row>
    <row r="237" spans="1:6" s="121" customFormat="1" ht="68.25" customHeight="1">
      <c r="A237" s="127" t="s">
        <v>387</v>
      </c>
      <c r="B237" s="128" t="s">
        <v>31</v>
      </c>
      <c r="C237" s="129" t="s">
        <v>388</v>
      </c>
      <c r="D237" s="130" t="s">
        <v>42</v>
      </c>
      <c r="E237" s="130">
        <v>9000</v>
      </c>
      <c r="F237" s="131" t="str">
        <f t="shared" si="3"/>
        <v>-</v>
      </c>
    </row>
    <row r="238" spans="1:6" s="121" customFormat="1" ht="68.25" customHeight="1">
      <c r="A238" s="127" t="s">
        <v>389</v>
      </c>
      <c r="B238" s="128" t="s">
        <v>31</v>
      </c>
      <c r="C238" s="129" t="s">
        <v>390</v>
      </c>
      <c r="D238" s="130" t="s">
        <v>42</v>
      </c>
      <c r="E238" s="130">
        <v>11234.88</v>
      </c>
      <c r="F238" s="131" t="str">
        <f t="shared" si="3"/>
        <v>-</v>
      </c>
    </row>
    <row r="239" spans="1:6" s="121" customFormat="1" ht="66.75" customHeight="1">
      <c r="A239" s="127" t="s">
        <v>391</v>
      </c>
      <c r="B239" s="128" t="s">
        <v>31</v>
      </c>
      <c r="C239" s="129" t="s">
        <v>392</v>
      </c>
      <c r="D239" s="130" t="s">
        <v>42</v>
      </c>
      <c r="E239" s="130">
        <v>11190.9</v>
      </c>
      <c r="F239" s="131" t="str">
        <f t="shared" si="3"/>
        <v>-</v>
      </c>
    </row>
    <row r="240" spans="1:6" s="121" customFormat="1" ht="66.75" customHeight="1">
      <c r="A240" s="127" t="s">
        <v>393</v>
      </c>
      <c r="B240" s="128" t="s">
        <v>31</v>
      </c>
      <c r="C240" s="129" t="s">
        <v>394</v>
      </c>
      <c r="D240" s="130" t="s">
        <v>42</v>
      </c>
      <c r="E240" s="130">
        <v>38000</v>
      </c>
      <c r="F240" s="131" t="str">
        <f t="shared" si="3"/>
        <v>-</v>
      </c>
    </row>
    <row r="241" spans="1:6" s="121" customFormat="1" ht="80.25" customHeight="1">
      <c r="A241" s="127" t="s">
        <v>395</v>
      </c>
      <c r="B241" s="128" t="s">
        <v>31</v>
      </c>
      <c r="C241" s="129" t="s">
        <v>396</v>
      </c>
      <c r="D241" s="130" t="s">
        <v>42</v>
      </c>
      <c r="E241" s="130">
        <v>5500</v>
      </c>
      <c r="F241" s="131" t="str">
        <f t="shared" si="3"/>
        <v>-</v>
      </c>
    </row>
    <row r="242" spans="1:6" s="121" customFormat="1" ht="69">
      <c r="A242" s="127" t="s">
        <v>397</v>
      </c>
      <c r="B242" s="128" t="s">
        <v>31</v>
      </c>
      <c r="C242" s="129" t="s">
        <v>398</v>
      </c>
      <c r="D242" s="130" t="s">
        <v>42</v>
      </c>
      <c r="E242" s="130">
        <v>19520</v>
      </c>
      <c r="F242" s="131" t="str">
        <f t="shared" si="3"/>
        <v>-</v>
      </c>
    </row>
    <row r="243" spans="1:6" s="121" customFormat="1" ht="69">
      <c r="A243" s="127" t="s">
        <v>399</v>
      </c>
      <c r="B243" s="128" t="s">
        <v>31</v>
      </c>
      <c r="C243" s="129" t="s">
        <v>400</v>
      </c>
      <c r="D243" s="130" t="s">
        <v>42</v>
      </c>
      <c r="E243" s="130">
        <v>155500</v>
      </c>
      <c r="F243" s="131" t="str">
        <f t="shared" si="3"/>
        <v>-</v>
      </c>
    </row>
    <row r="244" spans="1:6" s="121" customFormat="1" ht="69.75" customHeight="1">
      <c r="A244" s="127" t="s">
        <v>401</v>
      </c>
      <c r="B244" s="128" t="s">
        <v>31</v>
      </c>
      <c r="C244" s="129" t="s">
        <v>402</v>
      </c>
      <c r="D244" s="130" t="s">
        <v>42</v>
      </c>
      <c r="E244" s="130">
        <v>83680</v>
      </c>
      <c r="F244" s="131" t="str">
        <f t="shared" si="3"/>
        <v>-</v>
      </c>
    </row>
    <row r="245" spans="1:6" s="121" customFormat="1" ht="69.75" customHeight="1">
      <c r="A245" s="127" t="s">
        <v>403</v>
      </c>
      <c r="B245" s="128" t="s">
        <v>31</v>
      </c>
      <c r="C245" s="129" t="s">
        <v>404</v>
      </c>
      <c r="D245" s="130" t="s">
        <v>42</v>
      </c>
      <c r="E245" s="130">
        <v>28000</v>
      </c>
      <c r="F245" s="131" t="str">
        <f t="shared" si="3"/>
        <v>-</v>
      </c>
    </row>
    <row r="246" spans="1:6" s="121" customFormat="1" ht="69.75" customHeight="1">
      <c r="A246" s="127" t="s">
        <v>405</v>
      </c>
      <c r="B246" s="128" t="s">
        <v>31</v>
      </c>
      <c r="C246" s="129" t="s">
        <v>406</v>
      </c>
      <c r="D246" s="130" t="s">
        <v>42</v>
      </c>
      <c r="E246" s="130">
        <v>101109</v>
      </c>
      <c r="F246" s="131" t="str">
        <f t="shared" si="3"/>
        <v>-</v>
      </c>
    </row>
    <row r="247" spans="1:6" s="121" customFormat="1" ht="15">
      <c r="A247" s="127" t="s">
        <v>407</v>
      </c>
      <c r="B247" s="128" t="s">
        <v>31</v>
      </c>
      <c r="C247" s="129" t="s">
        <v>408</v>
      </c>
      <c r="D247" s="130">
        <v>3181147635.79</v>
      </c>
      <c r="E247" s="130">
        <v>2257324262.49</v>
      </c>
      <c r="F247" s="131">
        <f t="shared" si="3"/>
        <v>923823373.3000002</v>
      </c>
    </row>
    <row r="248" spans="1:6" s="121" customFormat="1" ht="54" customHeight="1">
      <c r="A248" s="127" t="s">
        <v>409</v>
      </c>
      <c r="B248" s="128" t="s">
        <v>31</v>
      </c>
      <c r="C248" s="129" t="s">
        <v>410</v>
      </c>
      <c r="D248" s="130">
        <v>3180957635.79</v>
      </c>
      <c r="E248" s="130">
        <v>2316482260</v>
      </c>
      <c r="F248" s="131">
        <f t="shared" si="3"/>
        <v>864475375.79</v>
      </c>
    </row>
    <row r="249" spans="1:6" s="121" customFormat="1" ht="27">
      <c r="A249" s="127" t="s">
        <v>411</v>
      </c>
      <c r="B249" s="128" t="s">
        <v>31</v>
      </c>
      <c r="C249" s="129" t="s">
        <v>2070</v>
      </c>
      <c r="D249" s="130">
        <v>1112444517.79</v>
      </c>
      <c r="E249" s="130">
        <v>704441397.79</v>
      </c>
      <c r="F249" s="131">
        <f t="shared" si="3"/>
        <v>408003120</v>
      </c>
    </row>
    <row r="250" spans="1:6" s="121" customFormat="1" ht="27">
      <c r="A250" s="127" t="s">
        <v>412</v>
      </c>
      <c r="B250" s="128" t="s">
        <v>31</v>
      </c>
      <c r="C250" s="129" t="s">
        <v>2071</v>
      </c>
      <c r="D250" s="130" t="s">
        <v>42</v>
      </c>
      <c r="E250" s="130">
        <v>47215100</v>
      </c>
      <c r="F250" s="131" t="str">
        <f t="shared" si="3"/>
        <v>-</v>
      </c>
    </row>
    <row r="251" spans="1:6" s="121" customFormat="1" ht="54" customHeight="1">
      <c r="A251" s="127" t="s">
        <v>413</v>
      </c>
      <c r="B251" s="128" t="s">
        <v>31</v>
      </c>
      <c r="C251" s="129" t="s">
        <v>2072</v>
      </c>
      <c r="D251" s="130">
        <v>123169000</v>
      </c>
      <c r="E251" s="130">
        <v>47215100</v>
      </c>
      <c r="F251" s="131">
        <f t="shared" si="3"/>
        <v>75953900</v>
      </c>
    </row>
    <row r="252" spans="1:6" s="121" customFormat="1" ht="54" customHeight="1">
      <c r="A252" s="127" t="s">
        <v>413</v>
      </c>
      <c r="B252" s="128" t="s">
        <v>31</v>
      </c>
      <c r="C252" s="129" t="s">
        <v>414</v>
      </c>
      <c r="D252" s="130" t="s">
        <v>42</v>
      </c>
      <c r="E252" s="130">
        <v>47215100</v>
      </c>
      <c r="F252" s="131" t="str">
        <f>IF(OR(D252="-",IF(E252="-",0,E252)&gt;=IF(D252="-",0,D252)),"-",IF(D252="-",0,D252)-IF(E252="-",0,E252))</f>
        <v>-</v>
      </c>
    </row>
    <row r="253" spans="1:6" s="121" customFormat="1" ht="27">
      <c r="A253" s="127" t="s">
        <v>415</v>
      </c>
      <c r="B253" s="128" t="s">
        <v>31</v>
      </c>
      <c r="C253" s="129" t="s">
        <v>2073</v>
      </c>
      <c r="D253" s="130" t="s">
        <v>42</v>
      </c>
      <c r="E253" s="130">
        <v>209297810</v>
      </c>
      <c r="F253" s="131" t="str">
        <f t="shared" si="3"/>
        <v>-</v>
      </c>
    </row>
    <row r="254" spans="1:6" s="121" customFormat="1" ht="51" customHeight="1">
      <c r="A254" s="127" t="s">
        <v>416</v>
      </c>
      <c r="B254" s="128" t="s">
        <v>31</v>
      </c>
      <c r="C254" s="129" t="s">
        <v>2074</v>
      </c>
      <c r="D254" s="130">
        <v>284230230</v>
      </c>
      <c r="E254" s="130">
        <v>209297810</v>
      </c>
      <c r="F254" s="131">
        <f t="shared" si="3"/>
        <v>74932420</v>
      </c>
    </row>
    <row r="255" spans="1:6" s="121" customFormat="1" ht="51" customHeight="1">
      <c r="A255" s="127" t="s">
        <v>416</v>
      </c>
      <c r="B255" s="128" t="s">
        <v>31</v>
      </c>
      <c r="C255" s="129" t="s">
        <v>417</v>
      </c>
      <c r="D255" s="130" t="s">
        <v>42</v>
      </c>
      <c r="E255" s="130">
        <v>209297810</v>
      </c>
      <c r="F255" s="131" t="str">
        <f>IF(OR(D255="-",IF(E255="-",0,E255)&gt;=IF(D255="-",0,D255)),"-",IF(D255="-",0,D255)-IF(E255="-",0,E255))</f>
        <v>-</v>
      </c>
    </row>
    <row r="256" spans="1:6" s="121" customFormat="1" ht="66.75" customHeight="1">
      <c r="A256" s="127" t="s">
        <v>418</v>
      </c>
      <c r="B256" s="128" t="s">
        <v>31</v>
      </c>
      <c r="C256" s="129" t="s">
        <v>2075</v>
      </c>
      <c r="D256" s="130" t="s">
        <v>42</v>
      </c>
      <c r="E256" s="130">
        <v>138132700</v>
      </c>
      <c r="F256" s="131" t="str">
        <f t="shared" si="3"/>
        <v>-</v>
      </c>
    </row>
    <row r="257" spans="1:6" s="121" customFormat="1" ht="66.75" customHeight="1">
      <c r="A257" s="127" t="s">
        <v>419</v>
      </c>
      <c r="B257" s="128" t="s">
        <v>31</v>
      </c>
      <c r="C257" s="129" t="s">
        <v>2076</v>
      </c>
      <c r="D257" s="130">
        <v>334258500</v>
      </c>
      <c r="E257" s="130">
        <v>138132700</v>
      </c>
      <c r="F257" s="131">
        <f t="shared" si="3"/>
        <v>196125800</v>
      </c>
    </row>
    <row r="258" spans="1:6" s="121" customFormat="1" ht="66.75" customHeight="1">
      <c r="A258" s="127" t="s">
        <v>419</v>
      </c>
      <c r="B258" s="128" t="s">
        <v>31</v>
      </c>
      <c r="C258" s="129" t="s">
        <v>420</v>
      </c>
      <c r="D258" s="130" t="s">
        <v>42</v>
      </c>
      <c r="E258" s="130">
        <v>138132700</v>
      </c>
      <c r="F258" s="131" t="str">
        <f>IF(OR(D258="-",IF(E258="-",0,E258)&gt;=IF(D258="-",0,D258)),"-",IF(D258="-",0,D258)-IF(E258="-",0,E258))</f>
        <v>-</v>
      </c>
    </row>
    <row r="259" spans="1:6" s="121" customFormat="1" ht="66.75" customHeight="1">
      <c r="A259" s="127" t="s">
        <v>421</v>
      </c>
      <c r="B259" s="128" t="s">
        <v>31</v>
      </c>
      <c r="C259" s="129" t="s">
        <v>2077</v>
      </c>
      <c r="D259" s="130" t="s">
        <v>42</v>
      </c>
      <c r="E259" s="130">
        <v>304950000</v>
      </c>
      <c r="F259" s="131" t="str">
        <f aca="true" t="shared" si="4" ref="F259:F339">IF(OR(D259="-",IF(E259="-",0,E259)&gt;=IF(D259="-",0,D259)),"-",IF(D259="-",0,D259)-IF(E259="-",0,E259))</f>
        <v>-</v>
      </c>
    </row>
    <row r="260" spans="1:6" s="121" customFormat="1" ht="69">
      <c r="A260" s="127" t="s">
        <v>422</v>
      </c>
      <c r="B260" s="128" t="s">
        <v>31</v>
      </c>
      <c r="C260" s="129" t="s">
        <v>2078</v>
      </c>
      <c r="D260" s="130">
        <v>365941000</v>
      </c>
      <c r="E260" s="130">
        <v>304950000</v>
      </c>
      <c r="F260" s="131">
        <f t="shared" si="4"/>
        <v>60991000</v>
      </c>
    </row>
    <row r="261" spans="1:6" s="121" customFormat="1" ht="69">
      <c r="A261" s="127" t="s">
        <v>422</v>
      </c>
      <c r="B261" s="128" t="s">
        <v>31</v>
      </c>
      <c r="C261" s="129" t="s">
        <v>423</v>
      </c>
      <c r="D261" s="130" t="s">
        <v>42</v>
      </c>
      <c r="E261" s="130">
        <v>304950000</v>
      </c>
      <c r="F261" s="131" t="str">
        <f>IF(OR(D261="-",IF(E261="-",0,E261)&gt;=IF(D261="-",0,D261)),"-",IF(D261="-",0,D261)-IF(E261="-",0,E261))</f>
        <v>-</v>
      </c>
    </row>
    <row r="262" spans="1:6" s="121" customFormat="1" ht="15">
      <c r="A262" s="127" t="s">
        <v>424</v>
      </c>
      <c r="B262" s="128" t="s">
        <v>31</v>
      </c>
      <c r="C262" s="129" t="s">
        <v>2079</v>
      </c>
      <c r="D262" s="130" t="s">
        <v>42</v>
      </c>
      <c r="E262" s="130">
        <v>4845787.79</v>
      </c>
      <c r="F262" s="131" t="str">
        <f t="shared" si="4"/>
        <v>-</v>
      </c>
    </row>
    <row r="263" spans="1:6" s="121" customFormat="1" ht="15">
      <c r="A263" s="127" t="s">
        <v>425</v>
      </c>
      <c r="B263" s="128" t="s">
        <v>31</v>
      </c>
      <c r="C263" s="129" t="s">
        <v>2080</v>
      </c>
      <c r="D263" s="130">
        <v>4845787.79</v>
      </c>
      <c r="E263" s="130">
        <v>4845787.79</v>
      </c>
      <c r="F263" s="131" t="str">
        <f t="shared" si="4"/>
        <v>-</v>
      </c>
    </row>
    <row r="264" spans="1:6" s="121" customFormat="1" ht="15">
      <c r="A264" s="127" t="s">
        <v>425</v>
      </c>
      <c r="B264" s="128" t="s">
        <v>31</v>
      </c>
      <c r="C264" s="129" t="s">
        <v>426</v>
      </c>
      <c r="D264" s="130" t="s">
        <v>42</v>
      </c>
      <c r="E264" s="130">
        <v>4845787.79</v>
      </c>
      <c r="F264" s="131" t="str">
        <f>IF(OR(D264="-",IF(E264="-",0,E264)&gt;=IF(D264="-",0,D264)),"-",IF(D264="-",0,D264)-IF(E264="-",0,E264))</f>
        <v>-</v>
      </c>
    </row>
    <row r="265" spans="1:6" s="121" customFormat="1" ht="51" customHeight="1">
      <c r="A265" s="127" t="s">
        <v>427</v>
      </c>
      <c r="B265" s="128" t="s">
        <v>31</v>
      </c>
      <c r="C265" s="129" t="s">
        <v>428</v>
      </c>
      <c r="D265" s="130">
        <v>289468740</v>
      </c>
      <c r="E265" s="130">
        <v>216517706.95</v>
      </c>
      <c r="F265" s="131">
        <f t="shared" si="4"/>
        <v>72951033.05000001</v>
      </c>
    </row>
    <row r="266" spans="1:6" s="121" customFormat="1" ht="81" customHeight="1">
      <c r="A266" s="127" t="s">
        <v>429</v>
      </c>
      <c r="B266" s="128" t="s">
        <v>31</v>
      </c>
      <c r="C266" s="129" t="s">
        <v>2081</v>
      </c>
      <c r="D266" s="130" t="s">
        <v>42</v>
      </c>
      <c r="E266" s="130">
        <v>45441100</v>
      </c>
      <c r="F266" s="131" t="str">
        <f t="shared" si="4"/>
        <v>-</v>
      </c>
    </row>
    <row r="267" spans="1:6" s="121" customFormat="1" ht="93" customHeight="1">
      <c r="A267" s="127" t="s">
        <v>430</v>
      </c>
      <c r="B267" s="128" t="s">
        <v>31</v>
      </c>
      <c r="C267" s="129" t="s">
        <v>2082</v>
      </c>
      <c r="D267" s="130">
        <v>66429690</v>
      </c>
      <c r="E267" s="130">
        <v>45441100</v>
      </c>
      <c r="F267" s="131">
        <f t="shared" si="4"/>
        <v>20988590</v>
      </c>
    </row>
    <row r="268" spans="1:6" s="121" customFormat="1" ht="93" customHeight="1">
      <c r="A268" s="127" t="s">
        <v>430</v>
      </c>
      <c r="B268" s="128" t="s">
        <v>31</v>
      </c>
      <c r="C268" s="129" t="s">
        <v>431</v>
      </c>
      <c r="D268" s="130" t="s">
        <v>42</v>
      </c>
      <c r="E268" s="130">
        <v>45441100</v>
      </c>
      <c r="F268" s="131" t="str">
        <f>IF(OR(D268="-",IF(E268="-",0,E268)&gt;=IF(D268="-",0,D268)),"-",IF(D268="-",0,D268)-IF(E268="-",0,E268))</f>
        <v>-</v>
      </c>
    </row>
    <row r="269" spans="1:6" s="121" customFormat="1" ht="80.25" customHeight="1">
      <c r="A269" s="127" t="s">
        <v>432</v>
      </c>
      <c r="B269" s="128" t="s">
        <v>31</v>
      </c>
      <c r="C269" s="129" t="s">
        <v>2083</v>
      </c>
      <c r="D269" s="130" t="s">
        <v>42</v>
      </c>
      <c r="E269" s="130">
        <v>1055206.47</v>
      </c>
      <c r="F269" s="131" t="str">
        <f t="shared" si="4"/>
        <v>-</v>
      </c>
    </row>
    <row r="270" spans="1:6" s="121" customFormat="1" ht="80.25" customHeight="1">
      <c r="A270" s="127" t="s">
        <v>433</v>
      </c>
      <c r="B270" s="128" t="s">
        <v>31</v>
      </c>
      <c r="C270" s="129" t="s">
        <v>2084</v>
      </c>
      <c r="D270" s="130">
        <v>2091000</v>
      </c>
      <c r="E270" s="130">
        <v>1055206.47</v>
      </c>
      <c r="F270" s="131">
        <f t="shared" si="4"/>
        <v>1035793.53</v>
      </c>
    </row>
    <row r="271" spans="1:6" s="121" customFormat="1" ht="82.5" customHeight="1">
      <c r="A271" s="127" t="s">
        <v>433</v>
      </c>
      <c r="B271" s="128" t="s">
        <v>31</v>
      </c>
      <c r="C271" s="129" t="s">
        <v>434</v>
      </c>
      <c r="D271" s="130" t="s">
        <v>42</v>
      </c>
      <c r="E271" s="130">
        <v>1055206.47</v>
      </c>
      <c r="F271" s="131" t="str">
        <f>IF(OR(D271="-",IF(E271="-",0,E271)&gt;=IF(D271="-",0,D271)),"-",IF(D271="-",0,D271)-IF(E271="-",0,E271))</f>
        <v>-</v>
      </c>
    </row>
    <row r="272" spans="1:6" s="121" customFormat="1" ht="81" customHeight="1">
      <c r="A272" s="127" t="s">
        <v>435</v>
      </c>
      <c r="B272" s="128" t="s">
        <v>31</v>
      </c>
      <c r="C272" s="129" t="s">
        <v>2085</v>
      </c>
      <c r="D272" s="130" t="s">
        <v>42</v>
      </c>
      <c r="E272" s="130">
        <v>22825237.27</v>
      </c>
      <c r="F272" s="131" t="str">
        <f t="shared" si="4"/>
        <v>-</v>
      </c>
    </row>
    <row r="273" spans="1:6" s="121" customFormat="1" ht="81" customHeight="1">
      <c r="A273" s="127" t="s">
        <v>436</v>
      </c>
      <c r="B273" s="128" t="s">
        <v>31</v>
      </c>
      <c r="C273" s="129" t="s">
        <v>2086</v>
      </c>
      <c r="D273" s="130">
        <v>40671300</v>
      </c>
      <c r="E273" s="130">
        <v>22825237.27</v>
      </c>
      <c r="F273" s="131">
        <f t="shared" si="4"/>
        <v>17846062.73</v>
      </c>
    </row>
    <row r="274" spans="1:6" s="121" customFormat="1" ht="81" customHeight="1">
      <c r="A274" s="127" t="s">
        <v>436</v>
      </c>
      <c r="B274" s="128" t="s">
        <v>31</v>
      </c>
      <c r="C274" s="129" t="s">
        <v>437</v>
      </c>
      <c r="D274" s="130" t="s">
        <v>42</v>
      </c>
      <c r="E274" s="130">
        <v>22825237.27</v>
      </c>
      <c r="F274" s="131" t="str">
        <f>IF(OR(D274="-",IF(E274="-",0,E274)&gt;=IF(D274="-",0,D274)),"-",IF(D274="-",0,D274)-IF(E274="-",0,E274))</f>
        <v>-</v>
      </c>
    </row>
    <row r="275" spans="1:6" s="121" customFormat="1" ht="81" customHeight="1">
      <c r="A275" s="127" t="s">
        <v>438</v>
      </c>
      <c r="B275" s="128" t="s">
        <v>31</v>
      </c>
      <c r="C275" s="129" t="s">
        <v>2087</v>
      </c>
      <c r="D275" s="130" t="s">
        <v>42</v>
      </c>
      <c r="E275" s="130">
        <v>2058164.55</v>
      </c>
      <c r="F275" s="131" t="str">
        <f t="shared" si="4"/>
        <v>-</v>
      </c>
    </row>
    <row r="276" spans="1:6" s="121" customFormat="1" ht="82.5">
      <c r="A276" s="127" t="s">
        <v>439</v>
      </c>
      <c r="B276" s="128" t="s">
        <v>31</v>
      </c>
      <c r="C276" s="129" t="s">
        <v>2088</v>
      </c>
      <c r="D276" s="130">
        <v>2880800</v>
      </c>
      <c r="E276" s="130">
        <v>2058164.55</v>
      </c>
      <c r="F276" s="131">
        <f t="shared" si="4"/>
        <v>822635.45</v>
      </c>
    </row>
    <row r="277" spans="1:6" s="121" customFormat="1" ht="82.5">
      <c r="A277" s="127" t="s">
        <v>439</v>
      </c>
      <c r="B277" s="128" t="s">
        <v>31</v>
      </c>
      <c r="C277" s="129" t="s">
        <v>440</v>
      </c>
      <c r="D277" s="130" t="s">
        <v>42</v>
      </c>
      <c r="E277" s="130">
        <v>2058164.55</v>
      </c>
      <c r="F277" s="131" t="str">
        <f>IF(OR(D277="-",IF(E277="-",0,E277)&gt;=IF(D277="-",0,D277)),"-",IF(D277="-",0,D277)-IF(E277="-",0,E277))</f>
        <v>-</v>
      </c>
    </row>
    <row r="278" spans="1:6" s="121" customFormat="1" ht="81.75" customHeight="1">
      <c r="A278" s="127" t="s">
        <v>441</v>
      </c>
      <c r="B278" s="128" t="s">
        <v>31</v>
      </c>
      <c r="C278" s="129" t="s">
        <v>2089</v>
      </c>
      <c r="D278" s="130" t="s">
        <v>42</v>
      </c>
      <c r="E278" s="130">
        <v>1071722.51</v>
      </c>
      <c r="F278" s="131" t="str">
        <f t="shared" si="4"/>
        <v>-</v>
      </c>
    </row>
    <row r="279" spans="1:6" s="121" customFormat="1" ht="81.75" customHeight="1">
      <c r="A279" s="127" t="s">
        <v>442</v>
      </c>
      <c r="B279" s="128" t="s">
        <v>31</v>
      </c>
      <c r="C279" s="129" t="s">
        <v>2090</v>
      </c>
      <c r="D279" s="130">
        <v>1072900</v>
      </c>
      <c r="E279" s="130">
        <v>1071722.51</v>
      </c>
      <c r="F279" s="131">
        <f t="shared" si="4"/>
        <v>1177.4899999999907</v>
      </c>
    </row>
    <row r="280" spans="1:6" s="121" customFormat="1" ht="81.75" customHeight="1">
      <c r="A280" s="127" t="s">
        <v>442</v>
      </c>
      <c r="B280" s="128" t="s">
        <v>31</v>
      </c>
      <c r="C280" s="129" t="s">
        <v>443</v>
      </c>
      <c r="D280" s="130" t="s">
        <v>42</v>
      </c>
      <c r="E280" s="130">
        <v>1071722.51</v>
      </c>
      <c r="F280" s="131" t="str">
        <f>IF(OR(D280="-",IF(E280="-",0,E280)&gt;=IF(D280="-",0,D280)),"-",IF(D280="-",0,D280)-IF(E280="-",0,E280))</f>
        <v>-</v>
      </c>
    </row>
    <row r="281" spans="1:6" s="121" customFormat="1" ht="47.25" customHeight="1">
      <c r="A281" s="127" t="s">
        <v>444</v>
      </c>
      <c r="B281" s="128" t="s">
        <v>31</v>
      </c>
      <c r="C281" s="129" t="s">
        <v>2091</v>
      </c>
      <c r="D281" s="130" t="s">
        <v>42</v>
      </c>
      <c r="E281" s="130">
        <v>8319600</v>
      </c>
      <c r="F281" s="131" t="str">
        <f t="shared" si="4"/>
        <v>-</v>
      </c>
    </row>
    <row r="282" spans="1:6" s="121" customFormat="1" ht="47.25" customHeight="1">
      <c r="A282" s="127" t="s">
        <v>445</v>
      </c>
      <c r="B282" s="128" t="s">
        <v>31</v>
      </c>
      <c r="C282" s="129" t="s">
        <v>2092</v>
      </c>
      <c r="D282" s="130">
        <v>8319600</v>
      </c>
      <c r="E282" s="130">
        <v>8319600</v>
      </c>
      <c r="F282" s="131" t="str">
        <f t="shared" si="4"/>
        <v>-</v>
      </c>
    </row>
    <row r="283" spans="1:6" s="121" customFormat="1" ht="47.25" customHeight="1">
      <c r="A283" s="127" t="s">
        <v>445</v>
      </c>
      <c r="B283" s="128" t="s">
        <v>31</v>
      </c>
      <c r="C283" s="129" t="s">
        <v>446</v>
      </c>
      <c r="D283" s="130" t="s">
        <v>42</v>
      </c>
      <c r="E283" s="130">
        <v>8319600</v>
      </c>
      <c r="F283" s="131" t="str">
        <f>IF(OR(D283="-",IF(E283="-",0,E283)&gt;=IF(D283="-",0,D283)),"-",IF(D283="-",0,D283)-IF(E283="-",0,E283))</f>
        <v>-</v>
      </c>
    </row>
    <row r="284" spans="1:6" s="121" customFormat="1" ht="47.25" customHeight="1">
      <c r="A284" s="127" t="s">
        <v>447</v>
      </c>
      <c r="B284" s="128" t="s">
        <v>31</v>
      </c>
      <c r="C284" s="129" t="s">
        <v>2093</v>
      </c>
      <c r="D284" s="130" t="s">
        <v>42</v>
      </c>
      <c r="E284" s="130">
        <v>1375700</v>
      </c>
      <c r="F284" s="131" t="str">
        <f t="shared" si="4"/>
        <v>-</v>
      </c>
    </row>
    <row r="285" spans="1:6" s="121" customFormat="1" ht="65.25" customHeight="1">
      <c r="A285" s="127" t="s">
        <v>448</v>
      </c>
      <c r="B285" s="128" t="s">
        <v>31</v>
      </c>
      <c r="C285" s="129" t="s">
        <v>2094</v>
      </c>
      <c r="D285" s="130">
        <v>1375700</v>
      </c>
      <c r="E285" s="130">
        <v>1375700</v>
      </c>
      <c r="F285" s="131" t="str">
        <f t="shared" si="4"/>
        <v>-</v>
      </c>
    </row>
    <row r="286" spans="1:6" s="121" customFormat="1" ht="65.25" customHeight="1">
      <c r="A286" s="127" t="s">
        <v>448</v>
      </c>
      <c r="B286" s="128" t="s">
        <v>31</v>
      </c>
      <c r="C286" s="129" t="s">
        <v>449</v>
      </c>
      <c r="D286" s="130" t="s">
        <v>42</v>
      </c>
      <c r="E286" s="130">
        <v>1375700</v>
      </c>
      <c r="F286" s="131" t="str">
        <f>IF(OR(D286="-",IF(E286="-",0,E286)&gt;=IF(D286="-",0,D286)),"-",IF(D286="-",0,D286)-IF(E286="-",0,E286))</f>
        <v>-</v>
      </c>
    </row>
    <row r="287" spans="1:6" s="121" customFormat="1" ht="33.75" customHeight="1">
      <c r="A287" s="127" t="s">
        <v>450</v>
      </c>
      <c r="B287" s="128" t="s">
        <v>31</v>
      </c>
      <c r="C287" s="129" t="s">
        <v>451</v>
      </c>
      <c r="D287" s="130" t="s">
        <v>42</v>
      </c>
      <c r="E287" s="130">
        <v>29432214.48</v>
      </c>
      <c r="F287" s="131" t="str">
        <f t="shared" si="4"/>
        <v>-</v>
      </c>
    </row>
    <row r="288" spans="1:6" s="121" customFormat="1" ht="51" customHeight="1">
      <c r="A288" s="127" t="s">
        <v>452</v>
      </c>
      <c r="B288" s="128" t="s">
        <v>31</v>
      </c>
      <c r="C288" s="129" t="s">
        <v>453</v>
      </c>
      <c r="D288" s="130">
        <v>31718700</v>
      </c>
      <c r="E288" s="130">
        <v>29432214.48</v>
      </c>
      <c r="F288" s="131">
        <f t="shared" si="4"/>
        <v>2286485.5199999996</v>
      </c>
    </row>
    <row r="289" spans="1:6" s="121" customFormat="1" ht="51" customHeight="1">
      <c r="A289" s="127" t="s">
        <v>452</v>
      </c>
      <c r="B289" s="128" t="s">
        <v>31</v>
      </c>
      <c r="C289" s="129" t="s">
        <v>454</v>
      </c>
      <c r="D289" s="130" t="s">
        <v>42</v>
      </c>
      <c r="E289" s="130">
        <v>29432214.48</v>
      </c>
      <c r="F289" s="131" t="str">
        <f t="shared" si="4"/>
        <v>-</v>
      </c>
    </row>
    <row r="290" spans="1:6" s="121" customFormat="1" ht="48" customHeight="1">
      <c r="A290" s="127" t="s">
        <v>455</v>
      </c>
      <c r="B290" s="128" t="s">
        <v>31</v>
      </c>
      <c r="C290" s="129" t="s">
        <v>2095</v>
      </c>
      <c r="D290" s="130" t="s">
        <v>42</v>
      </c>
      <c r="E290" s="130">
        <v>28709446.31</v>
      </c>
      <c r="F290" s="131" t="str">
        <f t="shared" si="4"/>
        <v>-</v>
      </c>
    </row>
    <row r="291" spans="1:6" s="121" customFormat="1" ht="48" customHeight="1">
      <c r="A291" s="127" t="s">
        <v>456</v>
      </c>
      <c r="B291" s="128" t="s">
        <v>31</v>
      </c>
      <c r="C291" s="129" t="s">
        <v>2096</v>
      </c>
      <c r="D291" s="130">
        <v>32191300</v>
      </c>
      <c r="E291" s="130">
        <v>28709446.31</v>
      </c>
      <c r="F291" s="131">
        <f t="shared" si="4"/>
        <v>3481853.6900000013</v>
      </c>
    </row>
    <row r="292" spans="1:6" s="121" customFormat="1" ht="48" customHeight="1">
      <c r="A292" s="127" t="s">
        <v>456</v>
      </c>
      <c r="B292" s="128" t="s">
        <v>31</v>
      </c>
      <c r="C292" s="129" t="s">
        <v>457</v>
      </c>
      <c r="D292" s="130" t="s">
        <v>42</v>
      </c>
      <c r="E292" s="130">
        <v>28709446.31</v>
      </c>
      <c r="F292" s="131" t="str">
        <f>IF(OR(D292="-",IF(E292="-",0,E292)&gt;=IF(D292="-",0,D292)),"-",IF(D292="-",0,D292)-IF(E292="-",0,E292))</f>
        <v>-</v>
      </c>
    </row>
    <row r="293" spans="1:6" s="121" customFormat="1" ht="48" customHeight="1">
      <c r="A293" s="127" t="s">
        <v>458</v>
      </c>
      <c r="B293" s="128" t="s">
        <v>31</v>
      </c>
      <c r="C293" s="129" t="s">
        <v>2097</v>
      </c>
      <c r="D293" s="130" t="s">
        <v>42</v>
      </c>
      <c r="E293" s="130">
        <v>14339563.02</v>
      </c>
      <c r="F293" s="131" t="str">
        <f t="shared" si="4"/>
        <v>-</v>
      </c>
    </row>
    <row r="294" spans="1:6" s="121" customFormat="1" ht="48" customHeight="1">
      <c r="A294" s="127" t="s">
        <v>459</v>
      </c>
      <c r="B294" s="128" t="s">
        <v>31</v>
      </c>
      <c r="C294" s="129" t="s">
        <v>2098</v>
      </c>
      <c r="D294" s="130">
        <v>14464500</v>
      </c>
      <c r="E294" s="130">
        <v>14339563.02</v>
      </c>
      <c r="F294" s="131">
        <f t="shared" si="4"/>
        <v>124936.98000000045</v>
      </c>
    </row>
    <row r="295" spans="1:6" s="121" customFormat="1" ht="49.5" customHeight="1">
      <c r="A295" s="127" t="s">
        <v>459</v>
      </c>
      <c r="B295" s="128" t="s">
        <v>31</v>
      </c>
      <c r="C295" s="129" t="s">
        <v>460</v>
      </c>
      <c r="D295" s="130" t="s">
        <v>42</v>
      </c>
      <c r="E295" s="130">
        <v>14339563.02</v>
      </c>
      <c r="F295" s="131" t="str">
        <f>IF(OR(D295="-",IF(E295="-",0,E295)&gt;=IF(D295="-",0,D295)),"-",IF(D295="-",0,D295)-IF(E295="-",0,E295))</f>
        <v>-</v>
      </c>
    </row>
    <row r="296" spans="1:6" s="121" customFormat="1" ht="15">
      <c r="A296" s="127" t="s">
        <v>461</v>
      </c>
      <c r="B296" s="128" t="s">
        <v>31</v>
      </c>
      <c r="C296" s="129" t="s">
        <v>462</v>
      </c>
      <c r="D296" s="130" t="s">
        <v>42</v>
      </c>
      <c r="E296" s="130">
        <v>61889752.34</v>
      </c>
      <c r="F296" s="131" t="str">
        <f t="shared" si="4"/>
        <v>-</v>
      </c>
    </row>
    <row r="297" spans="1:6" s="121" customFormat="1" ht="15">
      <c r="A297" s="127" t="s">
        <v>463</v>
      </c>
      <c r="B297" s="128" t="s">
        <v>31</v>
      </c>
      <c r="C297" s="129" t="s">
        <v>464</v>
      </c>
      <c r="D297" s="130">
        <v>88253250</v>
      </c>
      <c r="E297" s="130">
        <v>61889752.34</v>
      </c>
      <c r="F297" s="131">
        <f t="shared" si="4"/>
        <v>26363497.659999996</v>
      </c>
    </row>
    <row r="298" spans="1:6" s="121" customFormat="1" ht="15">
      <c r="A298" s="127" t="s">
        <v>463</v>
      </c>
      <c r="B298" s="128" t="s">
        <v>31</v>
      </c>
      <c r="C298" s="129" t="s">
        <v>465</v>
      </c>
      <c r="D298" s="130" t="s">
        <v>42</v>
      </c>
      <c r="E298" s="130">
        <v>19364770.86</v>
      </c>
      <c r="F298" s="131" t="str">
        <f t="shared" si="4"/>
        <v>-</v>
      </c>
    </row>
    <row r="299" spans="1:6" s="121" customFormat="1" ht="15">
      <c r="A299" s="127" t="s">
        <v>463</v>
      </c>
      <c r="B299" s="128" t="s">
        <v>31</v>
      </c>
      <c r="C299" s="129" t="s">
        <v>466</v>
      </c>
      <c r="D299" s="130" t="s">
        <v>42</v>
      </c>
      <c r="E299" s="130">
        <v>547920</v>
      </c>
      <c r="F299" s="131" t="str">
        <f t="shared" si="4"/>
        <v>-</v>
      </c>
    </row>
    <row r="300" spans="1:6" s="121" customFormat="1" ht="15">
      <c r="A300" s="127" t="s">
        <v>463</v>
      </c>
      <c r="B300" s="128" t="s">
        <v>31</v>
      </c>
      <c r="C300" s="129" t="s">
        <v>467</v>
      </c>
      <c r="D300" s="130" t="s">
        <v>42</v>
      </c>
      <c r="E300" s="130">
        <v>19730000</v>
      </c>
      <c r="F300" s="131" t="str">
        <f t="shared" si="4"/>
        <v>-</v>
      </c>
    </row>
    <row r="301" spans="1:6" s="121" customFormat="1" ht="15">
      <c r="A301" s="127" t="s">
        <v>463</v>
      </c>
      <c r="B301" s="128" t="s">
        <v>31</v>
      </c>
      <c r="C301" s="129" t="s">
        <v>468</v>
      </c>
      <c r="D301" s="130" t="s">
        <v>42</v>
      </c>
      <c r="E301" s="130">
        <v>22133878.48</v>
      </c>
      <c r="F301" s="131" t="str">
        <f t="shared" si="4"/>
        <v>-</v>
      </c>
    </row>
    <row r="302" spans="1:6" s="121" customFormat="1" ht="15">
      <c r="A302" s="127" t="s">
        <v>463</v>
      </c>
      <c r="B302" s="128" t="s">
        <v>31</v>
      </c>
      <c r="C302" s="129" t="s">
        <v>469</v>
      </c>
      <c r="D302" s="130" t="s">
        <v>42</v>
      </c>
      <c r="E302" s="130">
        <v>113183</v>
      </c>
      <c r="F302" s="131" t="str">
        <f t="shared" si="4"/>
        <v>-</v>
      </c>
    </row>
    <row r="303" spans="1:6" s="121" customFormat="1" ht="27">
      <c r="A303" s="127" t="s">
        <v>470</v>
      </c>
      <c r="B303" s="128" t="s">
        <v>31</v>
      </c>
      <c r="C303" s="129" t="s">
        <v>471</v>
      </c>
      <c r="D303" s="130">
        <v>1729120050</v>
      </c>
      <c r="E303" s="130">
        <v>1355826988.96</v>
      </c>
      <c r="F303" s="131">
        <f t="shared" si="4"/>
        <v>373293061.03999996</v>
      </c>
    </row>
    <row r="304" spans="1:6" s="121" customFormat="1" ht="79.5" customHeight="1">
      <c r="A304" s="127" t="s">
        <v>472</v>
      </c>
      <c r="B304" s="128" t="s">
        <v>31</v>
      </c>
      <c r="C304" s="129" t="s">
        <v>2099</v>
      </c>
      <c r="D304" s="130" t="s">
        <v>42</v>
      </c>
      <c r="E304" s="130">
        <v>2799561.05</v>
      </c>
      <c r="F304" s="131" t="str">
        <f t="shared" si="4"/>
        <v>-</v>
      </c>
    </row>
    <row r="305" spans="1:6" s="121" customFormat="1" ht="65.25" customHeight="1">
      <c r="A305" s="127" t="s">
        <v>473</v>
      </c>
      <c r="B305" s="128" t="s">
        <v>31</v>
      </c>
      <c r="C305" s="129" t="s">
        <v>2100</v>
      </c>
      <c r="D305" s="130">
        <v>3300700</v>
      </c>
      <c r="E305" s="130">
        <v>2799561.05</v>
      </c>
      <c r="F305" s="131">
        <f t="shared" si="4"/>
        <v>501138.9500000002</v>
      </c>
    </row>
    <row r="306" spans="1:6" s="121" customFormat="1" ht="65.25" customHeight="1">
      <c r="A306" s="127" t="s">
        <v>473</v>
      </c>
      <c r="B306" s="128" t="s">
        <v>31</v>
      </c>
      <c r="C306" s="129" t="s">
        <v>474</v>
      </c>
      <c r="D306" s="130" t="s">
        <v>42</v>
      </c>
      <c r="E306" s="130">
        <v>2799561.05</v>
      </c>
      <c r="F306" s="131" t="str">
        <f>IF(OR(D306="-",IF(E306="-",0,E306)&gt;=IF(D306="-",0,D306)),"-",IF(D306="-",0,D306)-IF(E306="-",0,E306))</f>
        <v>-</v>
      </c>
    </row>
    <row r="307" spans="1:6" s="121" customFormat="1" ht="65.25" customHeight="1">
      <c r="A307" s="127" t="s">
        <v>475</v>
      </c>
      <c r="B307" s="128" t="s">
        <v>31</v>
      </c>
      <c r="C307" s="129" t="s">
        <v>2101</v>
      </c>
      <c r="D307" s="130" t="s">
        <v>42</v>
      </c>
      <c r="E307" s="130">
        <v>10026367.79</v>
      </c>
      <c r="F307" s="131" t="str">
        <f t="shared" si="4"/>
        <v>-</v>
      </c>
    </row>
    <row r="308" spans="1:6" s="121" customFormat="1" ht="51" customHeight="1">
      <c r="A308" s="127" t="s">
        <v>476</v>
      </c>
      <c r="B308" s="128" t="s">
        <v>31</v>
      </c>
      <c r="C308" s="129" t="s">
        <v>2102</v>
      </c>
      <c r="D308" s="130">
        <v>20973050</v>
      </c>
      <c r="E308" s="130">
        <v>10026367.79</v>
      </c>
      <c r="F308" s="131">
        <f t="shared" si="4"/>
        <v>10946682.21</v>
      </c>
    </row>
    <row r="309" spans="1:6" s="121" customFormat="1" ht="51" customHeight="1">
      <c r="A309" s="127" t="s">
        <v>476</v>
      </c>
      <c r="B309" s="128" t="s">
        <v>31</v>
      </c>
      <c r="C309" s="129" t="s">
        <v>477</v>
      </c>
      <c r="D309" s="130" t="s">
        <v>42</v>
      </c>
      <c r="E309" s="130">
        <v>10026367.79</v>
      </c>
      <c r="F309" s="131" t="str">
        <f>IF(OR(D309="-",IF(E309="-",0,E309)&gt;=IF(D309="-",0,D309)),"-",IF(D309="-",0,D309)-IF(E309="-",0,E309))</f>
        <v>-</v>
      </c>
    </row>
    <row r="310" spans="1:6" s="121" customFormat="1" ht="51" customHeight="1">
      <c r="A310" s="127" t="s">
        <v>478</v>
      </c>
      <c r="B310" s="128" t="s">
        <v>31</v>
      </c>
      <c r="C310" s="129" t="s">
        <v>479</v>
      </c>
      <c r="D310" s="130" t="s">
        <v>42</v>
      </c>
      <c r="E310" s="130">
        <v>1214683553.17</v>
      </c>
      <c r="F310" s="131" t="str">
        <f t="shared" si="4"/>
        <v>-</v>
      </c>
    </row>
    <row r="311" spans="1:6" s="121" customFormat="1" ht="51" customHeight="1">
      <c r="A311" s="127" t="s">
        <v>480</v>
      </c>
      <c r="B311" s="128" t="s">
        <v>31</v>
      </c>
      <c r="C311" s="129" t="s">
        <v>481</v>
      </c>
      <c r="D311" s="130">
        <v>1547326900</v>
      </c>
      <c r="E311" s="130">
        <v>1214683553.17</v>
      </c>
      <c r="F311" s="131">
        <f t="shared" si="4"/>
        <v>332643346.8299999</v>
      </c>
    </row>
    <row r="312" spans="1:6" s="121" customFormat="1" ht="51" customHeight="1">
      <c r="A312" s="127" t="s">
        <v>480</v>
      </c>
      <c r="B312" s="128" t="s">
        <v>31</v>
      </c>
      <c r="C312" s="129" t="s">
        <v>482</v>
      </c>
      <c r="D312" s="130" t="s">
        <v>42</v>
      </c>
      <c r="E312" s="130">
        <v>854250178</v>
      </c>
      <c r="F312" s="131" t="str">
        <f t="shared" si="4"/>
        <v>-</v>
      </c>
    </row>
    <row r="313" spans="1:6" s="121" customFormat="1" ht="51" customHeight="1">
      <c r="A313" s="127" t="s">
        <v>480</v>
      </c>
      <c r="B313" s="128" t="s">
        <v>31</v>
      </c>
      <c r="C313" s="129" t="s">
        <v>483</v>
      </c>
      <c r="D313" s="130" t="s">
        <v>42</v>
      </c>
      <c r="E313" s="130">
        <v>357711608.7</v>
      </c>
      <c r="F313" s="131" t="str">
        <f t="shared" si="4"/>
        <v>-</v>
      </c>
    </row>
    <row r="314" spans="1:6" s="121" customFormat="1" ht="51" customHeight="1">
      <c r="A314" s="127" t="s">
        <v>480</v>
      </c>
      <c r="B314" s="128" t="s">
        <v>31</v>
      </c>
      <c r="C314" s="129" t="s">
        <v>484</v>
      </c>
      <c r="D314" s="130" t="s">
        <v>42</v>
      </c>
      <c r="E314" s="130">
        <v>2137369.47</v>
      </c>
      <c r="F314" s="131" t="str">
        <f t="shared" si="4"/>
        <v>-</v>
      </c>
    </row>
    <row r="315" spans="1:6" s="121" customFormat="1" ht="51" customHeight="1">
      <c r="A315" s="127" t="s">
        <v>480</v>
      </c>
      <c r="B315" s="128" t="s">
        <v>31</v>
      </c>
      <c r="C315" s="129" t="s">
        <v>485</v>
      </c>
      <c r="D315" s="130" t="s">
        <v>42</v>
      </c>
      <c r="E315" s="130">
        <v>584397</v>
      </c>
      <c r="F315" s="131" t="str">
        <f t="shared" si="4"/>
        <v>-</v>
      </c>
    </row>
    <row r="316" spans="1:6" s="121" customFormat="1" ht="66.75" customHeight="1">
      <c r="A316" s="127" t="s">
        <v>486</v>
      </c>
      <c r="B316" s="128" t="s">
        <v>31</v>
      </c>
      <c r="C316" s="129" t="s">
        <v>2103</v>
      </c>
      <c r="D316" s="130" t="s">
        <v>42</v>
      </c>
      <c r="E316" s="130">
        <v>24805195.36</v>
      </c>
      <c r="F316" s="131" t="str">
        <f t="shared" si="4"/>
        <v>-</v>
      </c>
    </row>
    <row r="317" spans="1:6" s="121" customFormat="1" ht="66.75" customHeight="1">
      <c r="A317" s="127" t="s">
        <v>487</v>
      </c>
      <c r="B317" s="128" t="s">
        <v>31</v>
      </c>
      <c r="C317" s="129" t="s">
        <v>2104</v>
      </c>
      <c r="D317" s="130">
        <v>31183400</v>
      </c>
      <c r="E317" s="130">
        <v>24805195.36</v>
      </c>
      <c r="F317" s="131">
        <f t="shared" si="4"/>
        <v>6378204.640000001</v>
      </c>
    </row>
    <row r="318" spans="1:6" s="121" customFormat="1" ht="66.75" customHeight="1">
      <c r="A318" s="127" t="s">
        <v>487</v>
      </c>
      <c r="B318" s="128" t="s">
        <v>31</v>
      </c>
      <c r="C318" s="129" t="s">
        <v>488</v>
      </c>
      <c r="D318" s="130" t="s">
        <v>42</v>
      </c>
      <c r="E318" s="130">
        <v>24805195.36</v>
      </c>
      <c r="F318" s="131" t="str">
        <f>IF(OR(D318="-",IF(E318="-",0,E318)&gt;=IF(D318="-",0,D318)),"-",IF(D318="-",0,D318)-IF(E318="-",0,E318))</f>
        <v>-</v>
      </c>
    </row>
    <row r="319" spans="1:6" s="121" customFormat="1" ht="108" customHeight="1">
      <c r="A319" s="127" t="s">
        <v>489</v>
      </c>
      <c r="B319" s="128" t="s">
        <v>31</v>
      </c>
      <c r="C319" s="129" t="s">
        <v>2105</v>
      </c>
      <c r="D319" s="130">
        <v>23562600</v>
      </c>
      <c r="E319" s="130">
        <v>17000000</v>
      </c>
      <c r="F319" s="131">
        <f t="shared" si="4"/>
        <v>6562600</v>
      </c>
    </row>
    <row r="320" spans="1:6" s="121" customFormat="1" ht="97.5" customHeight="1">
      <c r="A320" s="127" t="s">
        <v>490</v>
      </c>
      <c r="B320" s="128" t="s">
        <v>31</v>
      </c>
      <c r="C320" s="129" t="s">
        <v>2106</v>
      </c>
      <c r="D320" s="130" t="s">
        <v>42</v>
      </c>
      <c r="E320" s="130">
        <v>10516135.19</v>
      </c>
      <c r="F320" s="131" t="str">
        <f t="shared" si="4"/>
        <v>-</v>
      </c>
    </row>
    <row r="321" spans="1:6" s="121" customFormat="1" ht="85.5" customHeight="1">
      <c r="A321" s="127" t="s">
        <v>491</v>
      </c>
      <c r="B321" s="128" t="s">
        <v>31</v>
      </c>
      <c r="C321" s="129" t="s">
        <v>2107</v>
      </c>
      <c r="D321" s="130">
        <v>10516200</v>
      </c>
      <c r="E321" s="130">
        <v>10516135.19</v>
      </c>
      <c r="F321" s="131">
        <f t="shared" si="4"/>
        <v>64.81000000052154</v>
      </c>
    </row>
    <row r="322" spans="1:6" s="121" customFormat="1" ht="81" customHeight="1">
      <c r="A322" s="127" t="s">
        <v>491</v>
      </c>
      <c r="B322" s="128" t="s">
        <v>31</v>
      </c>
      <c r="C322" s="129" t="s">
        <v>492</v>
      </c>
      <c r="D322" s="130" t="s">
        <v>42</v>
      </c>
      <c r="E322" s="130">
        <v>10516135.19</v>
      </c>
      <c r="F322" s="131" t="str">
        <f>IF(OR(D322="-",IF(E322="-",0,E322)&gt;=IF(D322="-",0,D322)),"-",IF(D322="-",0,D322)-IF(E322="-",0,E322))</f>
        <v>-</v>
      </c>
    </row>
    <row r="323" spans="1:6" s="121" customFormat="1" ht="81" customHeight="1">
      <c r="A323" s="127" t="s">
        <v>493</v>
      </c>
      <c r="B323" s="128" t="s">
        <v>31</v>
      </c>
      <c r="C323" s="129" t="s">
        <v>2108</v>
      </c>
      <c r="D323" s="130" t="s">
        <v>42</v>
      </c>
      <c r="E323" s="130">
        <v>25900</v>
      </c>
      <c r="F323" s="131" t="str">
        <f t="shared" si="4"/>
        <v>-</v>
      </c>
    </row>
    <row r="324" spans="1:6" s="121" customFormat="1" ht="81" customHeight="1">
      <c r="A324" s="127" t="s">
        <v>494</v>
      </c>
      <c r="B324" s="128" t="s">
        <v>31</v>
      </c>
      <c r="C324" s="129" t="s">
        <v>2109</v>
      </c>
      <c r="D324" s="130">
        <v>25900</v>
      </c>
      <c r="E324" s="130">
        <v>25900</v>
      </c>
      <c r="F324" s="131" t="str">
        <f t="shared" si="4"/>
        <v>-</v>
      </c>
    </row>
    <row r="325" spans="1:6" s="121" customFormat="1" ht="82.5" customHeight="1">
      <c r="A325" s="127" t="s">
        <v>494</v>
      </c>
      <c r="B325" s="128" t="s">
        <v>31</v>
      </c>
      <c r="C325" s="129" t="s">
        <v>495</v>
      </c>
      <c r="D325" s="130" t="s">
        <v>42</v>
      </c>
      <c r="E325" s="130">
        <v>25900</v>
      </c>
      <c r="F325" s="131" t="str">
        <f>IF(OR(D325="-",IF(E325="-",0,E325)&gt;=IF(D325="-",0,D325)),"-",IF(D325="-",0,D325)-IF(E325="-",0,E325))</f>
        <v>-</v>
      </c>
    </row>
    <row r="326" spans="1:6" s="121" customFormat="1" ht="84" customHeight="1">
      <c r="A326" s="127" t="s">
        <v>496</v>
      </c>
      <c r="B326" s="128" t="s">
        <v>31</v>
      </c>
      <c r="C326" s="129" t="s">
        <v>2110</v>
      </c>
      <c r="D326" s="130" t="s">
        <v>42</v>
      </c>
      <c r="E326" s="130">
        <v>12401224</v>
      </c>
      <c r="F326" s="131" t="str">
        <f t="shared" si="4"/>
        <v>-</v>
      </c>
    </row>
    <row r="327" spans="1:6" s="121" customFormat="1" ht="96.75" customHeight="1">
      <c r="A327" s="127" t="s">
        <v>497</v>
      </c>
      <c r="B327" s="128" t="s">
        <v>31</v>
      </c>
      <c r="C327" s="129" t="s">
        <v>2111</v>
      </c>
      <c r="D327" s="130">
        <v>12424700</v>
      </c>
      <c r="E327" s="130">
        <v>12401224</v>
      </c>
      <c r="F327" s="131">
        <f t="shared" si="4"/>
        <v>23476</v>
      </c>
    </row>
    <row r="328" spans="1:6" s="121" customFormat="1" ht="95.25" customHeight="1">
      <c r="A328" s="127" t="s">
        <v>497</v>
      </c>
      <c r="B328" s="128" t="s">
        <v>31</v>
      </c>
      <c r="C328" s="129" t="s">
        <v>498</v>
      </c>
      <c r="D328" s="130" t="s">
        <v>42</v>
      </c>
      <c r="E328" s="130">
        <v>12401224</v>
      </c>
      <c r="F328" s="131" t="str">
        <f>IF(OR(D328="-",IF(E328="-",0,E328)&gt;=IF(D328="-",0,D328)),"-",IF(D328="-",0,D328)-IF(E328="-",0,E328))</f>
        <v>-</v>
      </c>
    </row>
    <row r="329" spans="1:6" s="121" customFormat="1" ht="51" customHeight="1">
      <c r="A329" s="127" t="s">
        <v>499</v>
      </c>
      <c r="B329" s="128" t="s">
        <v>31</v>
      </c>
      <c r="C329" s="129" t="s">
        <v>2112</v>
      </c>
      <c r="D329" s="130" t="s">
        <v>42</v>
      </c>
      <c r="E329" s="130">
        <v>60779536.88</v>
      </c>
      <c r="F329" s="131" t="str">
        <f t="shared" si="4"/>
        <v>-</v>
      </c>
    </row>
    <row r="330" spans="1:6" s="121" customFormat="1" ht="51" customHeight="1">
      <c r="A330" s="127" t="s">
        <v>500</v>
      </c>
      <c r="B330" s="128" t="s">
        <v>31</v>
      </c>
      <c r="C330" s="129" t="s">
        <v>2113</v>
      </c>
      <c r="D330" s="130">
        <v>76370700</v>
      </c>
      <c r="E330" s="130">
        <v>60779536.88</v>
      </c>
      <c r="F330" s="131">
        <f t="shared" si="4"/>
        <v>15591163.119999997</v>
      </c>
    </row>
    <row r="331" spans="1:6" s="121" customFormat="1" ht="51" customHeight="1">
      <c r="A331" s="127" t="s">
        <v>500</v>
      </c>
      <c r="B331" s="128" t="s">
        <v>31</v>
      </c>
      <c r="C331" s="129" t="s">
        <v>501</v>
      </c>
      <c r="D331" s="130" t="s">
        <v>42</v>
      </c>
      <c r="E331" s="130">
        <v>60779536.88</v>
      </c>
      <c r="F331" s="131" t="str">
        <f>IF(OR(D331="-",IF(E331="-",0,E331)&gt;=IF(D331="-",0,D331)),"-",IF(D331="-",0,D331)-IF(E331="-",0,E331))</f>
        <v>-</v>
      </c>
    </row>
    <row r="332" spans="1:6" s="121" customFormat="1" ht="33.75" customHeight="1">
      <c r="A332" s="127" t="s">
        <v>502</v>
      </c>
      <c r="B332" s="128" t="s">
        <v>31</v>
      </c>
      <c r="C332" s="129" t="s">
        <v>2114</v>
      </c>
      <c r="D332" s="130" t="s">
        <v>42</v>
      </c>
      <c r="E332" s="130">
        <v>2651735.52</v>
      </c>
      <c r="F332" s="131" t="str">
        <f t="shared" si="4"/>
        <v>-</v>
      </c>
    </row>
    <row r="333" spans="1:6" s="121" customFormat="1" ht="51" customHeight="1">
      <c r="A333" s="127" t="s">
        <v>503</v>
      </c>
      <c r="B333" s="128" t="s">
        <v>31</v>
      </c>
      <c r="C333" s="129" t="s">
        <v>2115</v>
      </c>
      <c r="D333" s="130">
        <v>3274600</v>
      </c>
      <c r="E333" s="130">
        <v>2651735.52</v>
      </c>
      <c r="F333" s="131">
        <f t="shared" si="4"/>
        <v>622864.48</v>
      </c>
    </row>
    <row r="334" spans="1:6" s="121" customFormat="1" ht="49.5" customHeight="1">
      <c r="A334" s="127" t="s">
        <v>503</v>
      </c>
      <c r="B334" s="128" t="s">
        <v>31</v>
      </c>
      <c r="C334" s="129" t="s">
        <v>504</v>
      </c>
      <c r="D334" s="130" t="s">
        <v>42</v>
      </c>
      <c r="E334" s="130">
        <v>2651735.52</v>
      </c>
      <c r="F334" s="131" t="str">
        <f>IF(OR(D334="-",IF(E334="-",0,E334)&gt;=IF(D334="-",0,D334)),"-",IF(D334="-",0,D334)-IF(E334="-",0,E334))</f>
        <v>-</v>
      </c>
    </row>
    <row r="335" spans="1:6" s="121" customFormat="1" ht="15">
      <c r="A335" s="127" t="s">
        <v>505</v>
      </c>
      <c r="B335" s="128" t="s">
        <v>31</v>
      </c>
      <c r="C335" s="129" t="s">
        <v>2116</v>
      </c>
      <c r="D335" s="130" t="s">
        <v>42</v>
      </c>
      <c r="E335" s="130">
        <v>137780</v>
      </c>
      <c r="F335" s="131" t="str">
        <f t="shared" si="4"/>
        <v>-</v>
      </c>
    </row>
    <row r="336" spans="1:6" s="121" customFormat="1" ht="27">
      <c r="A336" s="127" t="s">
        <v>506</v>
      </c>
      <c r="B336" s="128" t="s">
        <v>31</v>
      </c>
      <c r="C336" s="129" t="s">
        <v>2117</v>
      </c>
      <c r="D336" s="130">
        <v>161300</v>
      </c>
      <c r="E336" s="130">
        <v>137780</v>
      </c>
      <c r="F336" s="131">
        <f t="shared" si="4"/>
        <v>23520</v>
      </c>
    </row>
    <row r="337" spans="1:6" s="121" customFormat="1" ht="27">
      <c r="A337" s="127" t="s">
        <v>506</v>
      </c>
      <c r="B337" s="128" t="s">
        <v>31</v>
      </c>
      <c r="C337" s="129" t="s">
        <v>507</v>
      </c>
      <c r="D337" s="130" t="s">
        <v>42</v>
      </c>
      <c r="E337" s="130">
        <v>137780</v>
      </c>
      <c r="F337" s="131" t="str">
        <f>IF(OR(D337="-",IF(E337="-",0,E337)&gt;=IF(D337="-",0,D337)),"-",IF(D337="-",0,D337)-IF(E337="-",0,E337))</f>
        <v>-</v>
      </c>
    </row>
    <row r="338" spans="1:6" s="121" customFormat="1" ht="15">
      <c r="A338" s="127" t="s">
        <v>508</v>
      </c>
      <c r="B338" s="128" t="s">
        <v>31</v>
      </c>
      <c r="C338" s="129" t="s">
        <v>509</v>
      </c>
      <c r="D338" s="130">
        <v>49924328</v>
      </c>
      <c r="E338" s="130">
        <v>39696166.3</v>
      </c>
      <c r="F338" s="131">
        <f t="shared" si="4"/>
        <v>10228161.700000003</v>
      </c>
    </row>
    <row r="339" spans="1:6" s="121" customFormat="1" ht="96" customHeight="1">
      <c r="A339" s="127" t="s">
        <v>510</v>
      </c>
      <c r="B339" s="128" t="s">
        <v>31</v>
      </c>
      <c r="C339" s="129" t="s">
        <v>2118</v>
      </c>
      <c r="D339" s="130" t="s">
        <v>42</v>
      </c>
      <c r="E339" s="130">
        <v>33309787</v>
      </c>
      <c r="F339" s="131" t="str">
        <f t="shared" si="4"/>
        <v>-</v>
      </c>
    </row>
    <row r="340" spans="1:6" s="121" customFormat="1" ht="96" customHeight="1">
      <c r="A340" s="127" t="s">
        <v>511</v>
      </c>
      <c r="B340" s="128" t="s">
        <v>31</v>
      </c>
      <c r="C340" s="129" t="s">
        <v>2119</v>
      </c>
      <c r="D340" s="130">
        <v>41536400</v>
      </c>
      <c r="E340" s="130">
        <v>33309787</v>
      </c>
      <c r="F340" s="131">
        <f aca="true" t="shared" si="5" ref="F340:F360">IF(OR(D340="-",IF(E340="-",0,E340)&gt;=IF(D340="-",0,D340)),"-",IF(D340="-",0,D340)-IF(E340="-",0,E340))</f>
        <v>8226613</v>
      </c>
    </row>
    <row r="341" spans="1:6" s="121" customFormat="1" ht="93.75" customHeight="1">
      <c r="A341" s="127" t="s">
        <v>511</v>
      </c>
      <c r="B341" s="128" t="s">
        <v>31</v>
      </c>
      <c r="C341" s="129" t="s">
        <v>512</v>
      </c>
      <c r="D341" s="130" t="s">
        <v>42</v>
      </c>
      <c r="E341" s="130">
        <v>33309787</v>
      </c>
      <c r="F341" s="131" t="str">
        <f>IF(OR(D341="-",IF(E341="-",0,E341)&gt;=IF(D341="-",0,D341)),"-",IF(D341="-",0,D341)-IF(E341="-",0,E341))</f>
        <v>-</v>
      </c>
    </row>
    <row r="342" spans="1:6" s="121" customFormat="1" ht="27">
      <c r="A342" s="127" t="s">
        <v>513</v>
      </c>
      <c r="B342" s="128" t="s">
        <v>31</v>
      </c>
      <c r="C342" s="129" t="s">
        <v>514</v>
      </c>
      <c r="D342" s="130" t="s">
        <v>42</v>
      </c>
      <c r="E342" s="130">
        <v>6386379.3</v>
      </c>
      <c r="F342" s="131" t="str">
        <f t="shared" si="5"/>
        <v>-</v>
      </c>
    </row>
    <row r="343" spans="1:6" s="121" customFormat="1" ht="32.25" customHeight="1">
      <c r="A343" s="127" t="s">
        <v>515</v>
      </c>
      <c r="B343" s="128" t="s">
        <v>31</v>
      </c>
      <c r="C343" s="129" t="s">
        <v>516</v>
      </c>
      <c r="D343" s="130">
        <v>8387928</v>
      </c>
      <c r="E343" s="130">
        <v>6386379.3</v>
      </c>
      <c r="F343" s="131">
        <f t="shared" si="5"/>
        <v>2001548.7000000002</v>
      </c>
    </row>
    <row r="344" spans="1:6" s="121" customFormat="1" ht="32.25" customHeight="1">
      <c r="A344" s="127" t="s">
        <v>515</v>
      </c>
      <c r="B344" s="128" t="s">
        <v>31</v>
      </c>
      <c r="C344" s="129" t="s">
        <v>517</v>
      </c>
      <c r="D344" s="130" t="s">
        <v>42</v>
      </c>
      <c r="E344" s="130">
        <v>4672751.3</v>
      </c>
      <c r="F344" s="131" t="str">
        <f t="shared" si="5"/>
        <v>-</v>
      </c>
    </row>
    <row r="345" spans="1:6" s="121" customFormat="1" ht="32.25" customHeight="1">
      <c r="A345" s="127" t="s">
        <v>515</v>
      </c>
      <c r="B345" s="128" t="s">
        <v>31</v>
      </c>
      <c r="C345" s="129" t="s">
        <v>518</v>
      </c>
      <c r="D345" s="130" t="s">
        <v>42</v>
      </c>
      <c r="E345" s="130">
        <v>1713628</v>
      </c>
      <c r="F345" s="131" t="str">
        <f t="shared" si="5"/>
        <v>-</v>
      </c>
    </row>
    <row r="346" spans="1:6" s="121" customFormat="1" ht="27">
      <c r="A346" s="127" t="s">
        <v>519</v>
      </c>
      <c r="B346" s="128" t="s">
        <v>31</v>
      </c>
      <c r="C346" s="129" t="s">
        <v>2120</v>
      </c>
      <c r="D346" s="130">
        <v>190000</v>
      </c>
      <c r="E346" s="130">
        <v>190000</v>
      </c>
      <c r="F346" s="131" t="str">
        <f t="shared" si="5"/>
        <v>-</v>
      </c>
    </row>
    <row r="347" spans="1:6" s="121" customFormat="1" ht="33.75" customHeight="1">
      <c r="A347" s="127" t="s">
        <v>520</v>
      </c>
      <c r="B347" s="128" t="s">
        <v>31</v>
      </c>
      <c r="C347" s="129" t="s">
        <v>2121</v>
      </c>
      <c r="D347" s="130">
        <v>190000</v>
      </c>
      <c r="E347" s="130">
        <v>190000</v>
      </c>
      <c r="F347" s="131" t="str">
        <f t="shared" si="5"/>
        <v>-</v>
      </c>
    </row>
    <row r="348" spans="1:6" s="121" customFormat="1" ht="33.75" customHeight="1">
      <c r="A348" s="127" t="s">
        <v>520</v>
      </c>
      <c r="B348" s="128" t="s">
        <v>31</v>
      </c>
      <c r="C348" s="129" t="s">
        <v>2122</v>
      </c>
      <c r="D348" s="130">
        <v>190000</v>
      </c>
      <c r="E348" s="130">
        <v>190000</v>
      </c>
      <c r="F348" s="131" t="str">
        <f t="shared" si="5"/>
        <v>-</v>
      </c>
    </row>
    <row r="349" spans="1:6" s="121" customFormat="1" ht="33.75" customHeight="1">
      <c r="A349" s="127" t="s">
        <v>520</v>
      </c>
      <c r="B349" s="128" t="s">
        <v>31</v>
      </c>
      <c r="C349" s="129" t="s">
        <v>521</v>
      </c>
      <c r="D349" s="130" t="s">
        <v>42</v>
      </c>
      <c r="E349" s="130">
        <v>190000</v>
      </c>
      <c r="F349" s="131" t="str">
        <f>IF(OR(D349="-",IF(E349="-",0,E349)&gt;=IF(D349="-",0,D349)),"-",IF(D349="-",0,D349)-IF(E349="-",0,E349))</f>
        <v>-</v>
      </c>
    </row>
    <row r="350" spans="1:6" s="121" customFormat="1" ht="103.5" customHeight="1">
      <c r="A350" s="127" t="s">
        <v>522</v>
      </c>
      <c r="B350" s="128" t="s">
        <v>31</v>
      </c>
      <c r="C350" s="129" t="s">
        <v>2123</v>
      </c>
      <c r="D350" s="130" t="s">
        <v>42</v>
      </c>
      <c r="E350" s="130">
        <v>2456264.43</v>
      </c>
      <c r="F350" s="131" t="str">
        <f t="shared" si="5"/>
        <v>-</v>
      </c>
    </row>
    <row r="351" spans="1:6" s="121" customFormat="1" ht="110.25">
      <c r="A351" s="132" t="s">
        <v>523</v>
      </c>
      <c r="B351" s="128" t="s">
        <v>31</v>
      </c>
      <c r="C351" s="129" t="s">
        <v>2124</v>
      </c>
      <c r="D351" s="130" t="s">
        <v>42</v>
      </c>
      <c r="E351" s="130">
        <v>2456264.43</v>
      </c>
      <c r="F351" s="131" t="str">
        <f t="shared" si="5"/>
        <v>-</v>
      </c>
    </row>
    <row r="352" spans="1:6" s="121" customFormat="1" ht="110.25">
      <c r="A352" s="132" t="s">
        <v>524</v>
      </c>
      <c r="B352" s="128" t="s">
        <v>31</v>
      </c>
      <c r="C352" s="129" t="s">
        <v>2125</v>
      </c>
      <c r="D352" s="130" t="s">
        <v>42</v>
      </c>
      <c r="E352" s="130">
        <v>2456264.43</v>
      </c>
      <c r="F352" s="131" t="str">
        <f t="shared" si="5"/>
        <v>-</v>
      </c>
    </row>
    <row r="353" spans="1:6" s="121" customFormat="1" ht="54" customHeight="1">
      <c r="A353" s="127" t="s">
        <v>525</v>
      </c>
      <c r="B353" s="128" t="s">
        <v>31</v>
      </c>
      <c r="C353" s="129" t="s">
        <v>2126</v>
      </c>
      <c r="D353" s="130" t="s">
        <v>42</v>
      </c>
      <c r="E353" s="130">
        <v>2456264.43</v>
      </c>
      <c r="F353" s="131" t="str">
        <f t="shared" si="5"/>
        <v>-</v>
      </c>
    </row>
    <row r="354" spans="1:6" s="121" customFormat="1" ht="54" customHeight="1">
      <c r="A354" s="127" t="s">
        <v>525</v>
      </c>
      <c r="B354" s="128" t="s">
        <v>31</v>
      </c>
      <c r="C354" s="129" t="s">
        <v>2026</v>
      </c>
      <c r="D354" s="130" t="s">
        <v>42</v>
      </c>
      <c r="E354" s="130">
        <v>2456264.43</v>
      </c>
      <c r="F354" s="131" t="str">
        <f>IF(OR(D354="-",IF(E354="-",0,E354)&gt;=IF(D354="-",0,D354)),"-",IF(D354="-",0,D354)-IF(E354="-",0,E354))</f>
        <v>-</v>
      </c>
    </row>
    <row r="355" spans="1:6" s="121" customFormat="1" ht="69.75" customHeight="1">
      <c r="A355" s="127" t="s">
        <v>526</v>
      </c>
      <c r="B355" s="128" t="s">
        <v>31</v>
      </c>
      <c r="C355" s="129" t="s">
        <v>527</v>
      </c>
      <c r="D355" s="130" t="s">
        <v>42</v>
      </c>
      <c r="E355" s="130">
        <v>-61804261.94</v>
      </c>
      <c r="F355" s="131" t="str">
        <f t="shared" si="5"/>
        <v>-</v>
      </c>
    </row>
    <row r="356" spans="1:6" s="121" customFormat="1" ht="69.75" customHeight="1">
      <c r="A356" s="127" t="s">
        <v>528</v>
      </c>
      <c r="B356" s="128" t="s">
        <v>31</v>
      </c>
      <c r="C356" s="129" t="s">
        <v>529</v>
      </c>
      <c r="D356" s="130" t="s">
        <v>42</v>
      </c>
      <c r="E356" s="130">
        <v>-61804261.94</v>
      </c>
      <c r="F356" s="131" t="str">
        <f t="shared" si="5"/>
        <v>-</v>
      </c>
    </row>
    <row r="357" spans="1:6" s="121" customFormat="1" ht="93" customHeight="1">
      <c r="A357" s="127" t="s">
        <v>530</v>
      </c>
      <c r="B357" s="128" t="s">
        <v>31</v>
      </c>
      <c r="C357" s="129" t="s">
        <v>531</v>
      </c>
      <c r="D357" s="130" t="s">
        <v>42</v>
      </c>
      <c r="E357" s="130">
        <v>-2881.65</v>
      </c>
      <c r="F357" s="131" t="str">
        <f t="shared" si="5"/>
        <v>-</v>
      </c>
    </row>
    <row r="358" spans="1:6" s="121" customFormat="1" ht="68.25" customHeight="1">
      <c r="A358" s="127" t="s">
        <v>532</v>
      </c>
      <c r="B358" s="128" t="s">
        <v>31</v>
      </c>
      <c r="C358" s="129" t="s">
        <v>533</v>
      </c>
      <c r="D358" s="130" t="s">
        <v>42</v>
      </c>
      <c r="E358" s="130">
        <v>-41693.55</v>
      </c>
      <c r="F358" s="131" t="str">
        <f t="shared" si="5"/>
        <v>-</v>
      </c>
    </row>
    <row r="359" spans="1:6" s="121" customFormat="1" ht="69" customHeight="1">
      <c r="A359" s="127" t="s">
        <v>534</v>
      </c>
      <c r="B359" s="128" t="s">
        <v>31</v>
      </c>
      <c r="C359" s="129" t="s">
        <v>535</v>
      </c>
      <c r="D359" s="130" t="s">
        <v>42</v>
      </c>
      <c r="E359" s="130">
        <v>-61606392.22</v>
      </c>
      <c r="F359" s="131" t="str">
        <f t="shared" si="5"/>
        <v>-</v>
      </c>
    </row>
    <row r="360" spans="1:6" s="121" customFormat="1" ht="69" customHeight="1" thickBot="1">
      <c r="A360" s="127" t="s">
        <v>534</v>
      </c>
      <c r="B360" s="128" t="s">
        <v>31</v>
      </c>
      <c r="C360" s="129" t="s">
        <v>536</v>
      </c>
      <c r="D360" s="130" t="s">
        <v>42</v>
      </c>
      <c r="E360" s="130">
        <v>-153294.52</v>
      </c>
      <c r="F360" s="131" t="str">
        <f t="shared" si="5"/>
        <v>-</v>
      </c>
    </row>
    <row r="361" spans="1:6" ht="12.75" customHeight="1">
      <c r="A361" s="113"/>
      <c r="B361" s="114"/>
      <c r="C361" s="114"/>
      <c r="D361" s="115"/>
      <c r="E361" s="115"/>
      <c r="F361" s="115"/>
    </row>
  </sheetData>
  <sheetProtection/>
  <mergeCells count="13">
    <mergeCell ref="A1:D1"/>
    <mergeCell ref="A4:D4"/>
    <mergeCell ref="B7:D7"/>
    <mergeCell ref="A3:D3"/>
    <mergeCell ref="B6:D6"/>
    <mergeCell ref="A8:C8"/>
    <mergeCell ref="A10:D10"/>
    <mergeCell ref="B11:B17"/>
    <mergeCell ref="D11:D17"/>
    <mergeCell ref="C11:C17"/>
    <mergeCell ref="A11:A17"/>
    <mergeCell ref="F11:F17"/>
    <mergeCell ref="E11:E17"/>
  </mergeCells>
  <conditionalFormatting sqref="F22 F20 F29 F26:F27 F39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8"/>
  <sheetViews>
    <sheetView showGridLines="0" workbookViewId="0" topLeftCell="A1101">
      <selection activeCell="B1119" sqref="B1119"/>
    </sheetView>
  </sheetViews>
  <sheetFormatPr defaultColWidth="9.140625" defaultRowHeight="12.75" customHeight="1"/>
  <cols>
    <col min="1" max="1" width="37.7109375" style="2" customWidth="1"/>
    <col min="2" max="2" width="6.8515625" style="2" customWidth="1"/>
    <col min="3" max="3" width="28.28125" style="2" customWidth="1"/>
    <col min="4" max="4" width="18.8515625" style="2" customWidth="1"/>
    <col min="5" max="6" width="18.7109375" style="2" customWidth="1"/>
    <col min="7" max="16384" width="8.8515625" style="2" customWidth="1"/>
  </cols>
  <sheetData>
    <row r="1" ht="13.5"/>
    <row r="2" spans="1:6" ht="15" customHeight="1">
      <c r="A2" s="169" t="s">
        <v>537</v>
      </c>
      <c r="B2" s="169"/>
      <c r="C2" s="169"/>
      <c r="D2" s="169"/>
      <c r="E2" s="1"/>
      <c r="F2" s="3" t="s">
        <v>538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70" t="s">
        <v>21</v>
      </c>
      <c r="B4" s="173" t="s">
        <v>22</v>
      </c>
      <c r="C4" s="167" t="s">
        <v>539</v>
      </c>
      <c r="D4" s="176" t="s">
        <v>24</v>
      </c>
      <c r="E4" s="179" t="s">
        <v>25</v>
      </c>
      <c r="F4" s="165" t="s">
        <v>26</v>
      </c>
    </row>
    <row r="5" spans="1:6" ht="5.25" customHeight="1">
      <c r="A5" s="171"/>
      <c r="B5" s="174"/>
      <c r="C5" s="168"/>
      <c r="D5" s="177"/>
      <c r="E5" s="180"/>
      <c r="F5" s="166"/>
    </row>
    <row r="6" spans="1:6" ht="9" customHeight="1">
      <c r="A6" s="171"/>
      <c r="B6" s="174"/>
      <c r="C6" s="168"/>
      <c r="D6" s="177"/>
      <c r="E6" s="180"/>
      <c r="F6" s="166"/>
    </row>
    <row r="7" spans="1:6" ht="6" customHeight="1">
      <c r="A7" s="171"/>
      <c r="B7" s="174"/>
      <c r="C7" s="168"/>
      <c r="D7" s="177"/>
      <c r="E7" s="180"/>
      <c r="F7" s="166"/>
    </row>
    <row r="8" spans="1:6" ht="6" customHeight="1">
      <c r="A8" s="171"/>
      <c r="B8" s="174"/>
      <c r="C8" s="168"/>
      <c r="D8" s="177"/>
      <c r="E8" s="180"/>
      <c r="F8" s="166"/>
    </row>
    <row r="9" spans="1:6" ht="10.5" customHeight="1">
      <c r="A9" s="171"/>
      <c r="B9" s="174"/>
      <c r="C9" s="168"/>
      <c r="D9" s="177"/>
      <c r="E9" s="180"/>
      <c r="F9" s="166"/>
    </row>
    <row r="10" spans="1:6" ht="3.75" customHeight="1" hidden="1">
      <c r="A10" s="171"/>
      <c r="B10" s="174"/>
      <c r="C10" s="6"/>
      <c r="D10" s="177"/>
      <c r="E10" s="7"/>
      <c r="F10" s="8"/>
    </row>
    <row r="11" spans="1:6" ht="12.75" customHeight="1" hidden="1">
      <c r="A11" s="172"/>
      <c r="B11" s="175"/>
      <c r="C11" s="9"/>
      <c r="D11" s="178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42" t="s">
        <v>540</v>
      </c>
      <c r="B13" s="18" t="s">
        <v>541</v>
      </c>
      <c r="C13" s="30" t="s">
        <v>542</v>
      </c>
      <c r="D13" s="31">
        <v>4346003899.72</v>
      </c>
      <c r="E13" s="32">
        <v>3149071771.7</v>
      </c>
      <c r="F13" s="33">
        <f>IF(OR(D13="-",IF(E13="-",0,E13)&gt;=IF(D13="-",0,D13)),"-",IF(D13="-",0,D13)-IF(E13="-",0,E13))</f>
        <v>1196932128.0200005</v>
      </c>
    </row>
    <row r="14" spans="1:6" ht="15">
      <c r="A14" s="43" t="s">
        <v>33</v>
      </c>
      <c r="B14" s="19"/>
      <c r="C14" s="34"/>
      <c r="D14" s="35"/>
      <c r="E14" s="36"/>
      <c r="F14" s="37"/>
    </row>
    <row r="15" spans="1:6" ht="60.75" customHeight="1">
      <c r="A15" s="42" t="s">
        <v>15</v>
      </c>
      <c r="B15" s="18" t="s">
        <v>541</v>
      </c>
      <c r="C15" s="30" t="s">
        <v>543</v>
      </c>
      <c r="D15" s="31">
        <v>25156327.76</v>
      </c>
      <c r="E15" s="32">
        <v>13104336.88</v>
      </c>
      <c r="F15" s="33">
        <f aca="true" t="shared" si="0" ref="F15:F76">IF(OR(D15="-",IF(E15="-",0,E15)&gt;=IF(D15="-",0,D15)),"-",IF(D15="-",0,D15)-IF(E15="-",0,E15))</f>
        <v>12051990.88</v>
      </c>
    </row>
    <row r="16" spans="1:6" ht="27">
      <c r="A16" s="44" t="s">
        <v>544</v>
      </c>
      <c r="B16" s="20" t="s">
        <v>541</v>
      </c>
      <c r="C16" s="38" t="s">
        <v>545</v>
      </c>
      <c r="D16" s="39">
        <v>18023534.45</v>
      </c>
      <c r="E16" s="40">
        <v>12768332.77</v>
      </c>
      <c r="F16" s="41">
        <f t="shared" si="0"/>
        <v>5255201.68</v>
      </c>
    </row>
    <row r="17" spans="1:6" ht="84" customHeight="1">
      <c r="A17" s="42" t="s">
        <v>546</v>
      </c>
      <c r="B17" s="18" t="s">
        <v>541</v>
      </c>
      <c r="C17" s="30" t="s">
        <v>547</v>
      </c>
      <c r="D17" s="31">
        <v>16583534.45</v>
      </c>
      <c r="E17" s="32">
        <v>11328332.77</v>
      </c>
      <c r="F17" s="33">
        <f t="shared" si="0"/>
        <v>5255201.68</v>
      </c>
    </row>
    <row r="18" spans="1:6" ht="50.25" customHeight="1">
      <c r="A18" s="44" t="s">
        <v>548</v>
      </c>
      <c r="B18" s="20" t="s">
        <v>541</v>
      </c>
      <c r="C18" s="38" t="s">
        <v>549</v>
      </c>
      <c r="D18" s="39">
        <v>16583534.45</v>
      </c>
      <c r="E18" s="40">
        <v>11328332.77</v>
      </c>
      <c r="F18" s="41">
        <f t="shared" si="0"/>
        <v>5255201.68</v>
      </c>
    </row>
    <row r="19" spans="1:6" ht="27">
      <c r="A19" s="44" t="s">
        <v>550</v>
      </c>
      <c r="B19" s="20" t="s">
        <v>541</v>
      </c>
      <c r="C19" s="38" t="s">
        <v>551</v>
      </c>
      <c r="D19" s="39">
        <v>16412760.22</v>
      </c>
      <c r="E19" s="40">
        <v>11242651.37</v>
      </c>
      <c r="F19" s="41">
        <f t="shared" si="0"/>
        <v>5170108.8500000015</v>
      </c>
    </row>
    <row r="20" spans="1:6" ht="27">
      <c r="A20" s="44" t="s">
        <v>552</v>
      </c>
      <c r="B20" s="20" t="s">
        <v>541</v>
      </c>
      <c r="C20" s="38" t="s">
        <v>553</v>
      </c>
      <c r="D20" s="39">
        <v>9593647.66</v>
      </c>
      <c r="E20" s="40">
        <v>6582384.11</v>
      </c>
      <c r="F20" s="41">
        <f t="shared" si="0"/>
        <v>3011263.55</v>
      </c>
    </row>
    <row r="21" spans="1:6" ht="66" customHeight="1">
      <c r="A21" s="44" t="s">
        <v>554</v>
      </c>
      <c r="B21" s="20" t="s">
        <v>541</v>
      </c>
      <c r="C21" s="38" t="s">
        <v>555</v>
      </c>
      <c r="D21" s="39">
        <v>8111.79</v>
      </c>
      <c r="E21" s="40">
        <v>8111.79</v>
      </c>
      <c r="F21" s="41" t="str">
        <f t="shared" si="0"/>
        <v>-</v>
      </c>
    </row>
    <row r="22" spans="1:6" ht="82.5">
      <c r="A22" s="44" t="s">
        <v>556</v>
      </c>
      <c r="B22" s="20" t="s">
        <v>541</v>
      </c>
      <c r="C22" s="38" t="s">
        <v>557</v>
      </c>
      <c r="D22" s="39">
        <v>2897282.01</v>
      </c>
      <c r="E22" s="40">
        <v>1838035.15</v>
      </c>
      <c r="F22" s="41">
        <f t="shared" si="0"/>
        <v>1059246.8599999999</v>
      </c>
    </row>
    <row r="23" spans="1:6" ht="48" customHeight="1">
      <c r="A23" s="44" t="s">
        <v>558</v>
      </c>
      <c r="B23" s="20" t="s">
        <v>541</v>
      </c>
      <c r="C23" s="38" t="s">
        <v>559</v>
      </c>
      <c r="D23" s="39">
        <v>3582286</v>
      </c>
      <c r="E23" s="40">
        <v>2635121.56</v>
      </c>
      <c r="F23" s="41">
        <f t="shared" si="0"/>
        <v>947164.44</v>
      </c>
    </row>
    <row r="24" spans="1:6" ht="27">
      <c r="A24" s="44" t="s">
        <v>560</v>
      </c>
      <c r="B24" s="20" t="s">
        <v>541</v>
      </c>
      <c r="C24" s="38" t="s">
        <v>561</v>
      </c>
      <c r="D24" s="39">
        <v>331432.76</v>
      </c>
      <c r="E24" s="40">
        <v>178998.76</v>
      </c>
      <c r="F24" s="41">
        <f t="shared" si="0"/>
        <v>152434</v>
      </c>
    </row>
    <row r="25" spans="1:6" ht="27">
      <c r="A25" s="44" t="s">
        <v>550</v>
      </c>
      <c r="B25" s="20" t="s">
        <v>541</v>
      </c>
      <c r="C25" s="38" t="s">
        <v>562</v>
      </c>
      <c r="D25" s="39">
        <v>85092.83</v>
      </c>
      <c r="E25" s="40" t="s">
        <v>42</v>
      </c>
      <c r="F25" s="41">
        <f t="shared" si="0"/>
        <v>85092.83</v>
      </c>
    </row>
    <row r="26" spans="1:6" ht="27">
      <c r="A26" s="44" t="s">
        <v>552</v>
      </c>
      <c r="B26" s="20" t="s">
        <v>541</v>
      </c>
      <c r="C26" s="38" t="s">
        <v>563</v>
      </c>
      <c r="D26" s="39">
        <v>65355.84</v>
      </c>
      <c r="E26" s="40" t="s">
        <v>42</v>
      </c>
      <c r="F26" s="41">
        <f t="shared" si="0"/>
        <v>65355.84</v>
      </c>
    </row>
    <row r="27" spans="1:6" ht="82.5">
      <c r="A27" s="44" t="s">
        <v>556</v>
      </c>
      <c r="B27" s="20" t="s">
        <v>541</v>
      </c>
      <c r="C27" s="38" t="s">
        <v>564</v>
      </c>
      <c r="D27" s="39">
        <v>19736.99</v>
      </c>
      <c r="E27" s="40" t="s">
        <v>42</v>
      </c>
      <c r="F27" s="41">
        <f t="shared" si="0"/>
        <v>19736.99</v>
      </c>
    </row>
    <row r="28" spans="1:6" ht="27">
      <c r="A28" s="44" t="s">
        <v>550</v>
      </c>
      <c r="B28" s="20" t="s">
        <v>541</v>
      </c>
      <c r="C28" s="38" t="s">
        <v>565</v>
      </c>
      <c r="D28" s="39">
        <v>85681.4</v>
      </c>
      <c r="E28" s="40">
        <v>85681.4</v>
      </c>
      <c r="F28" s="41" t="str">
        <f t="shared" si="0"/>
        <v>-</v>
      </c>
    </row>
    <row r="29" spans="1:6" ht="27">
      <c r="A29" s="44" t="s">
        <v>552</v>
      </c>
      <c r="B29" s="20" t="s">
        <v>541</v>
      </c>
      <c r="C29" s="38" t="s">
        <v>566</v>
      </c>
      <c r="D29" s="39">
        <v>65807.53</v>
      </c>
      <c r="E29" s="40">
        <v>65807.53</v>
      </c>
      <c r="F29" s="41" t="str">
        <f t="shared" si="0"/>
        <v>-</v>
      </c>
    </row>
    <row r="30" spans="1:6" ht="82.5">
      <c r="A30" s="44" t="s">
        <v>556</v>
      </c>
      <c r="B30" s="20" t="s">
        <v>541</v>
      </c>
      <c r="C30" s="38" t="s">
        <v>567</v>
      </c>
      <c r="D30" s="39">
        <v>19873.87</v>
      </c>
      <c r="E30" s="40">
        <v>19873.87</v>
      </c>
      <c r="F30" s="41" t="str">
        <f t="shared" si="0"/>
        <v>-</v>
      </c>
    </row>
    <row r="31" spans="1:6" ht="27">
      <c r="A31" s="42" t="s">
        <v>568</v>
      </c>
      <c r="B31" s="18" t="s">
        <v>541</v>
      </c>
      <c r="C31" s="30" t="s">
        <v>569</v>
      </c>
      <c r="D31" s="31">
        <v>1440000</v>
      </c>
      <c r="E31" s="32">
        <v>1440000</v>
      </c>
      <c r="F31" s="33" t="str">
        <f t="shared" si="0"/>
        <v>-</v>
      </c>
    </row>
    <row r="32" spans="1:6" ht="15">
      <c r="A32" s="44" t="s">
        <v>570</v>
      </c>
      <c r="B32" s="20" t="s">
        <v>541</v>
      </c>
      <c r="C32" s="38" t="s">
        <v>571</v>
      </c>
      <c r="D32" s="39">
        <v>1440000</v>
      </c>
      <c r="E32" s="40">
        <v>1440000</v>
      </c>
      <c r="F32" s="41" t="str">
        <f t="shared" si="0"/>
        <v>-</v>
      </c>
    </row>
    <row r="33" spans="1:6" ht="27">
      <c r="A33" s="44" t="s">
        <v>572</v>
      </c>
      <c r="B33" s="20" t="s">
        <v>541</v>
      </c>
      <c r="C33" s="38" t="s">
        <v>573</v>
      </c>
      <c r="D33" s="39">
        <v>1440000</v>
      </c>
      <c r="E33" s="40">
        <v>1440000</v>
      </c>
      <c r="F33" s="41" t="str">
        <f t="shared" si="0"/>
        <v>-</v>
      </c>
    </row>
    <row r="34" spans="1:6" ht="69" customHeight="1">
      <c r="A34" s="44" t="s">
        <v>574</v>
      </c>
      <c r="B34" s="20" t="s">
        <v>541</v>
      </c>
      <c r="C34" s="38" t="s">
        <v>575</v>
      </c>
      <c r="D34" s="39">
        <v>1440000</v>
      </c>
      <c r="E34" s="40">
        <v>1440000</v>
      </c>
      <c r="F34" s="41" t="str">
        <f t="shared" si="0"/>
        <v>-</v>
      </c>
    </row>
    <row r="35" spans="1:6" ht="27">
      <c r="A35" s="44" t="s">
        <v>576</v>
      </c>
      <c r="B35" s="20" t="s">
        <v>541</v>
      </c>
      <c r="C35" s="38" t="s">
        <v>577</v>
      </c>
      <c r="D35" s="39">
        <v>7132793.31</v>
      </c>
      <c r="E35" s="40">
        <v>336004.11</v>
      </c>
      <c r="F35" s="41">
        <f t="shared" si="0"/>
        <v>6796789.199999999</v>
      </c>
    </row>
    <row r="36" spans="1:6" ht="41.25">
      <c r="A36" s="42" t="s">
        <v>578</v>
      </c>
      <c r="B36" s="18" t="s">
        <v>541</v>
      </c>
      <c r="C36" s="30" t="s">
        <v>579</v>
      </c>
      <c r="D36" s="31">
        <v>7132793.31</v>
      </c>
      <c r="E36" s="32">
        <v>336004.11</v>
      </c>
      <c r="F36" s="33">
        <f t="shared" si="0"/>
        <v>6796789.199999999</v>
      </c>
    </row>
    <row r="37" spans="1:6" ht="50.25" customHeight="1">
      <c r="A37" s="44" t="s">
        <v>548</v>
      </c>
      <c r="B37" s="20" t="s">
        <v>541</v>
      </c>
      <c r="C37" s="38" t="s">
        <v>580</v>
      </c>
      <c r="D37" s="39">
        <v>7132793.31</v>
      </c>
      <c r="E37" s="40">
        <v>336004.11</v>
      </c>
      <c r="F37" s="41">
        <f t="shared" si="0"/>
        <v>6796789.199999999</v>
      </c>
    </row>
    <row r="38" spans="1:6" ht="27">
      <c r="A38" s="44" t="s">
        <v>581</v>
      </c>
      <c r="B38" s="20" t="s">
        <v>541</v>
      </c>
      <c r="C38" s="38" t="s">
        <v>582</v>
      </c>
      <c r="D38" s="39">
        <v>7132793.31</v>
      </c>
      <c r="E38" s="40">
        <v>336004.11</v>
      </c>
      <c r="F38" s="41">
        <f t="shared" si="0"/>
        <v>6796789.199999999</v>
      </c>
    </row>
    <row r="39" spans="1:6" ht="15">
      <c r="A39" s="44" t="s">
        <v>583</v>
      </c>
      <c r="B39" s="20" t="s">
        <v>541</v>
      </c>
      <c r="C39" s="38" t="s">
        <v>584</v>
      </c>
      <c r="D39" s="39">
        <v>7132793.31</v>
      </c>
      <c r="E39" s="40">
        <v>336004.11</v>
      </c>
      <c r="F39" s="41">
        <f t="shared" si="0"/>
        <v>6796789.199999999</v>
      </c>
    </row>
    <row r="40" spans="1:6" ht="64.5" customHeight="1">
      <c r="A40" s="42" t="s">
        <v>585</v>
      </c>
      <c r="B40" s="18" t="s">
        <v>541</v>
      </c>
      <c r="C40" s="30" t="s">
        <v>586</v>
      </c>
      <c r="D40" s="31">
        <v>2249238554.9</v>
      </c>
      <c r="E40" s="32">
        <v>1652130814.3</v>
      </c>
      <c r="F40" s="33">
        <f t="shared" si="0"/>
        <v>597107740.6000001</v>
      </c>
    </row>
    <row r="41" spans="1:6" ht="15">
      <c r="A41" s="44" t="s">
        <v>587</v>
      </c>
      <c r="B41" s="20" t="s">
        <v>541</v>
      </c>
      <c r="C41" s="38" t="s">
        <v>588</v>
      </c>
      <c r="D41" s="39">
        <v>2204571854.9</v>
      </c>
      <c r="E41" s="40">
        <v>1619550292.02</v>
      </c>
      <c r="F41" s="41">
        <f t="shared" si="0"/>
        <v>585021562.8800001</v>
      </c>
    </row>
    <row r="42" spans="1:6" ht="15">
      <c r="A42" s="42" t="s">
        <v>589</v>
      </c>
      <c r="B42" s="18" t="s">
        <v>541</v>
      </c>
      <c r="C42" s="30" t="s">
        <v>590</v>
      </c>
      <c r="D42" s="31">
        <v>817874221.05</v>
      </c>
      <c r="E42" s="32">
        <v>595051771.32</v>
      </c>
      <c r="F42" s="33">
        <f t="shared" si="0"/>
        <v>222822449.7299999</v>
      </c>
    </row>
    <row r="43" spans="1:6" ht="77.25" customHeight="1">
      <c r="A43" s="44" t="s">
        <v>591</v>
      </c>
      <c r="B43" s="20" t="s">
        <v>541</v>
      </c>
      <c r="C43" s="38" t="s">
        <v>592</v>
      </c>
      <c r="D43" s="39">
        <v>810262320.4</v>
      </c>
      <c r="E43" s="40">
        <v>592176498.54</v>
      </c>
      <c r="F43" s="41">
        <f t="shared" si="0"/>
        <v>218085821.86</v>
      </c>
    </row>
    <row r="44" spans="1:6" ht="77.25" customHeight="1">
      <c r="A44" s="44" t="s">
        <v>593</v>
      </c>
      <c r="B44" s="20" t="s">
        <v>541</v>
      </c>
      <c r="C44" s="38" t="s">
        <v>594</v>
      </c>
      <c r="D44" s="39">
        <v>489162400</v>
      </c>
      <c r="E44" s="40">
        <v>369148945</v>
      </c>
      <c r="F44" s="41">
        <f t="shared" si="0"/>
        <v>120013455</v>
      </c>
    </row>
    <row r="45" spans="1:6" ht="96" customHeight="1">
      <c r="A45" s="44" t="s">
        <v>595</v>
      </c>
      <c r="B45" s="20" t="s">
        <v>541</v>
      </c>
      <c r="C45" s="38" t="s">
        <v>596</v>
      </c>
      <c r="D45" s="39">
        <v>489162400</v>
      </c>
      <c r="E45" s="40">
        <v>369148945</v>
      </c>
      <c r="F45" s="41">
        <f t="shared" si="0"/>
        <v>120013455</v>
      </c>
    </row>
    <row r="46" spans="1:6" ht="41.25">
      <c r="A46" s="44" t="s">
        <v>597</v>
      </c>
      <c r="B46" s="20" t="s">
        <v>541</v>
      </c>
      <c r="C46" s="38" t="s">
        <v>598</v>
      </c>
      <c r="D46" s="39">
        <v>47873482</v>
      </c>
      <c r="E46" s="40">
        <v>36193824.72</v>
      </c>
      <c r="F46" s="41">
        <f t="shared" si="0"/>
        <v>11679657.280000001</v>
      </c>
    </row>
    <row r="47" spans="1:6" ht="82.5">
      <c r="A47" s="44" t="s">
        <v>595</v>
      </c>
      <c r="B47" s="20" t="s">
        <v>541</v>
      </c>
      <c r="C47" s="38" t="s">
        <v>599</v>
      </c>
      <c r="D47" s="39">
        <v>47873482</v>
      </c>
      <c r="E47" s="40">
        <v>36193824.72</v>
      </c>
      <c r="F47" s="41">
        <f t="shared" si="0"/>
        <v>11679657.280000001</v>
      </c>
    </row>
    <row r="48" spans="1:6" ht="49.5" customHeight="1">
      <c r="A48" s="44" t="s">
        <v>597</v>
      </c>
      <c r="B48" s="20" t="s">
        <v>541</v>
      </c>
      <c r="C48" s="38" t="s">
        <v>600</v>
      </c>
      <c r="D48" s="39">
        <v>13032152</v>
      </c>
      <c r="E48" s="40">
        <v>1300796.13</v>
      </c>
      <c r="F48" s="41">
        <f t="shared" si="0"/>
        <v>11731355.870000001</v>
      </c>
    </row>
    <row r="49" spans="1:6" ht="49.5" customHeight="1">
      <c r="A49" s="44" t="s">
        <v>597</v>
      </c>
      <c r="B49" s="20" t="s">
        <v>541</v>
      </c>
      <c r="C49" s="38" t="s">
        <v>601</v>
      </c>
      <c r="D49" s="39">
        <v>2141000</v>
      </c>
      <c r="E49" s="40">
        <v>1300796.13</v>
      </c>
      <c r="F49" s="41">
        <f t="shared" si="0"/>
        <v>840203.8700000001</v>
      </c>
    </row>
    <row r="50" spans="1:6" ht="95.25" customHeight="1">
      <c r="A50" s="44" t="s">
        <v>595</v>
      </c>
      <c r="B50" s="20" t="s">
        <v>541</v>
      </c>
      <c r="C50" s="38" t="s">
        <v>602</v>
      </c>
      <c r="D50" s="39">
        <v>2141000</v>
      </c>
      <c r="E50" s="40">
        <v>1300796.13</v>
      </c>
      <c r="F50" s="41">
        <f t="shared" si="0"/>
        <v>840203.8700000001</v>
      </c>
    </row>
    <row r="51" spans="1:6" ht="48" customHeight="1">
      <c r="A51" s="44" t="s">
        <v>597</v>
      </c>
      <c r="B51" s="20" t="s">
        <v>541</v>
      </c>
      <c r="C51" s="38" t="s">
        <v>603</v>
      </c>
      <c r="D51" s="39">
        <v>10891152</v>
      </c>
      <c r="E51" s="40" t="s">
        <v>42</v>
      </c>
      <c r="F51" s="41">
        <f t="shared" si="0"/>
        <v>10891152</v>
      </c>
    </row>
    <row r="52" spans="1:6" ht="94.5" customHeight="1">
      <c r="A52" s="44" t="s">
        <v>595</v>
      </c>
      <c r="B52" s="20" t="s">
        <v>541</v>
      </c>
      <c r="C52" s="38" t="s">
        <v>604</v>
      </c>
      <c r="D52" s="39">
        <v>10891152</v>
      </c>
      <c r="E52" s="40" t="s">
        <v>42</v>
      </c>
      <c r="F52" s="41">
        <f t="shared" si="0"/>
        <v>10891152</v>
      </c>
    </row>
    <row r="53" spans="1:6" ht="47.25" customHeight="1">
      <c r="A53" s="44" t="s">
        <v>597</v>
      </c>
      <c r="B53" s="20" t="s">
        <v>541</v>
      </c>
      <c r="C53" s="38" t="s">
        <v>605</v>
      </c>
      <c r="D53" s="39">
        <v>129920015</v>
      </c>
      <c r="E53" s="40">
        <v>118501467.06</v>
      </c>
      <c r="F53" s="41">
        <f t="shared" si="0"/>
        <v>11418547.939999998</v>
      </c>
    </row>
    <row r="54" spans="1:6" ht="82.5">
      <c r="A54" s="44" t="s">
        <v>595</v>
      </c>
      <c r="B54" s="20" t="s">
        <v>541</v>
      </c>
      <c r="C54" s="38" t="s">
        <v>606</v>
      </c>
      <c r="D54" s="39">
        <v>129920015</v>
      </c>
      <c r="E54" s="40">
        <v>118501467.06</v>
      </c>
      <c r="F54" s="41">
        <f t="shared" si="0"/>
        <v>11418547.939999998</v>
      </c>
    </row>
    <row r="55" spans="1:6" ht="27">
      <c r="A55" s="44" t="s">
        <v>607</v>
      </c>
      <c r="B55" s="20" t="s">
        <v>541</v>
      </c>
      <c r="C55" s="38" t="s">
        <v>608</v>
      </c>
      <c r="D55" s="39">
        <v>121884069.4</v>
      </c>
      <c r="E55" s="40">
        <v>60196444.73</v>
      </c>
      <c r="F55" s="41">
        <f t="shared" si="0"/>
        <v>61687624.67000001</v>
      </c>
    </row>
    <row r="56" spans="1:6" ht="93" customHeight="1">
      <c r="A56" s="44" t="s">
        <v>595</v>
      </c>
      <c r="B56" s="20" t="s">
        <v>541</v>
      </c>
      <c r="C56" s="38" t="s">
        <v>609</v>
      </c>
      <c r="D56" s="39">
        <v>121884069.4</v>
      </c>
      <c r="E56" s="40">
        <v>60196444.73</v>
      </c>
      <c r="F56" s="41">
        <f t="shared" si="0"/>
        <v>61687624.67000001</v>
      </c>
    </row>
    <row r="57" spans="1:6" ht="51" customHeight="1">
      <c r="A57" s="44" t="s">
        <v>610</v>
      </c>
      <c r="B57" s="20" t="s">
        <v>541</v>
      </c>
      <c r="C57" s="38" t="s">
        <v>611</v>
      </c>
      <c r="D57" s="39">
        <v>8390202</v>
      </c>
      <c r="E57" s="40">
        <v>6835020.9</v>
      </c>
      <c r="F57" s="41">
        <f t="shared" si="0"/>
        <v>1555181.0999999996</v>
      </c>
    </row>
    <row r="58" spans="1:6" ht="96" customHeight="1">
      <c r="A58" s="44" t="s">
        <v>595</v>
      </c>
      <c r="B58" s="20" t="s">
        <v>541</v>
      </c>
      <c r="C58" s="38" t="s">
        <v>612</v>
      </c>
      <c r="D58" s="39">
        <v>8390202</v>
      </c>
      <c r="E58" s="40">
        <v>6835020.9</v>
      </c>
      <c r="F58" s="41">
        <f t="shared" si="0"/>
        <v>1555181.0999999996</v>
      </c>
    </row>
    <row r="59" spans="1:6" ht="51" customHeight="1">
      <c r="A59" s="44" t="s">
        <v>613</v>
      </c>
      <c r="B59" s="20" t="s">
        <v>541</v>
      </c>
      <c r="C59" s="38" t="s">
        <v>614</v>
      </c>
      <c r="D59" s="39">
        <v>3943211.04</v>
      </c>
      <c r="E59" s="40">
        <v>1468995.9</v>
      </c>
      <c r="F59" s="41">
        <f t="shared" si="0"/>
        <v>2474215.14</v>
      </c>
    </row>
    <row r="60" spans="1:6" ht="94.5" customHeight="1">
      <c r="A60" s="44" t="s">
        <v>615</v>
      </c>
      <c r="B60" s="20" t="s">
        <v>541</v>
      </c>
      <c r="C60" s="38" t="s">
        <v>616</v>
      </c>
      <c r="D60" s="39">
        <v>2365711.04</v>
      </c>
      <c r="E60" s="40" t="s">
        <v>42</v>
      </c>
      <c r="F60" s="41">
        <f t="shared" si="0"/>
        <v>2365711.04</v>
      </c>
    </row>
    <row r="61" spans="1:6" ht="27">
      <c r="A61" s="44" t="s">
        <v>617</v>
      </c>
      <c r="B61" s="20" t="s">
        <v>541</v>
      </c>
      <c r="C61" s="38" t="s">
        <v>618</v>
      </c>
      <c r="D61" s="39">
        <v>2365711.04</v>
      </c>
      <c r="E61" s="40" t="s">
        <v>42</v>
      </c>
      <c r="F61" s="41">
        <f t="shared" si="0"/>
        <v>2365711.04</v>
      </c>
    </row>
    <row r="62" spans="1:6" ht="163.5" customHeight="1">
      <c r="A62" s="45" t="s">
        <v>619</v>
      </c>
      <c r="B62" s="20" t="s">
        <v>541</v>
      </c>
      <c r="C62" s="38" t="s">
        <v>620</v>
      </c>
      <c r="D62" s="39">
        <v>1307600</v>
      </c>
      <c r="E62" s="40">
        <v>1199095.9</v>
      </c>
      <c r="F62" s="41">
        <f t="shared" si="0"/>
        <v>108504.1000000001</v>
      </c>
    </row>
    <row r="63" spans="1:6" ht="27">
      <c r="A63" s="44" t="s">
        <v>617</v>
      </c>
      <c r="B63" s="20" t="s">
        <v>541</v>
      </c>
      <c r="C63" s="38" t="s">
        <v>621</v>
      </c>
      <c r="D63" s="39">
        <v>1307600</v>
      </c>
      <c r="E63" s="40">
        <v>1199095.9</v>
      </c>
      <c r="F63" s="41">
        <f t="shared" si="0"/>
        <v>108504.1000000001</v>
      </c>
    </row>
    <row r="64" spans="1:6" ht="54.75">
      <c r="A64" s="44" t="s">
        <v>622</v>
      </c>
      <c r="B64" s="20" t="s">
        <v>541</v>
      </c>
      <c r="C64" s="38" t="s">
        <v>623</v>
      </c>
      <c r="D64" s="39">
        <v>269900</v>
      </c>
      <c r="E64" s="40">
        <v>269900</v>
      </c>
      <c r="F64" s="41" t="str">
        <f t="shared" si="0"/>
        <v>-</v>
      </c>
    </row>
    <row r="65" spans="1:6" ht="27">
      <c r="A65" s="44" t="s">
        <v>617</v>
      </c>
      <c r="B65" s="20" t="s">
        <v>541</v>
      </c>
      <c r="C65" s="38" t="s">
        <v>624</v>
      </c>
      <c r="D65" s="39">
        <v>269900</v>
      </c>
      <c r="E65" s="40">
        <v>269900</v>
      </c>
      <c r="F65" s="41" t="str">
        <f t="shared" si="0"/>
        <v>-</v>
      </c>
    </row>
    <row r="66" spans="1:6" ht="82.5">
      <c r="A66" s="44" t="s">
        <v>625</v>
      </c>
      <c r="B66" s="20" t="s">
        <v>541</v>
      </c>
      <c r="C66" s="38" t="s">
        <v>626</v>
      </c>
      <c r="D66" s="39">
        <v>65000</v>
      </c>
      <c r="E66" s="40">
        <v>65000</v>
      </c>
      <c r="F66" s="41" t="str">
        <f t="shared" si="0"/>
        <v>-</v>
      </c>
    </row>
    <row r="67" spans="1:6" ht="27">
      <c r="A67" s="44" t="s">
        <v>627</v>
      </c>
      <c r="B67" s="20" t="s">
        <v>541</v>
      </c>
      <c r="C67" s="38" t="s">
        <v>628</v>
      </c>
      <c r="D67" s="39">
        <v>65000</v>
      </c>
      <c r="E67" s="40">
        <v>65000</v>
      </c>
      <c r="F67" s="41" t="str">
        <f t="shared" si="0"/>
        <v>-</v>
      </c>
    </row>
    <row r="68" spans="1:6" ht="27">
      <c r="A68" s="44" t="s">
        <v>617</v>
      </c>
      <c r="B68" s="20" t="s">
        <v>541</v>
      </c>
      <c r="C68" s="38" t="s">
        <v>629</v>
      </c>
      <c r="D68" s="39">
        <v>65000</v>
      </c>
      <c r="E68" s="40">
        <v>65000</v>
      </c>
      <c r="F68" s="41" t="str">
        <f t="shared" si="0"/>
        <v>-</v>
      </c>
    </row>
    <row r="69" spans="1:6" ht="90" customHeight="1">
      <c r="A69" s="44" t="s">
        <v>630</v>
      </c>
      <c r="B69" s="20" t="s">
        <v>541</v>
      </c>
      <c r="C69" s="38" t="s">
        <v>631</v>
      </c>
      <c r="D69" s="39">
        <v>1632610</v>
      </c>
      <c r="E69" s="40">
        <v>115000</v>
      </c>
      <c r="F69" s="41">
        <f t="shared" si="0"/>
        <v>1517610</v>
      </c>
    </row>
    <row r="70" spans="1:6" ht="122.25" customHeight="1">
      <c r="A70" s="44" t="s">
        <v>632</v>
      </c>
      <c r="B70" s="20" t="s">
        <v>541</v>
      </c>
      <c r="C70" s="38" t="s">
        <v>633</v>
      </c>
      <c r="D70" s="39">
        <v>1606900</v>
      </c>
      <c r="E70" s="40">
        <v>113183</v>
      </c>
      <c r="F70" s="41">
        <f t="shared" si="0"/>
        <v>1493717</v>
      </c>
    </row>
    <row r="71" spans="1:6" ht="27">
      <c r="A71" s="44" t="s">
        <v>617</v>
      </c>
      <c r="B71" s="20" t="s">
        <v>541</v>
      </c>
      <c r="C71" s="38" t="s">
        <v>634</v>
      </c>
      <c r="D71" s="39">
        <v>1606900</v>
      </c>
      <c r="E71" s="40">
        <v>113183</v>
      </c>
      <c r="F71" s="41">
        <f t="shared" si="0"/>
        <v>1493717</v>
      </c>
    </row>
    <row r="72" spans="1:6" ht="122.25" customHeight="1">
      <c r="A72" s="44" t="s">
        <v>632</v>
      </c>
      <c r="B72" s="20" t="s">
        <v>541</v>
      </c>
      <c r="C72" s="38" t="s">
        <v>635</v>
      </c>
      <c r="D72" s="39">
        <v>25710</v>
      </c>
      <c r="E72" s="40">
        <v>1817</v>
      </c>
      <c r="F72" s="41">
        <f t="shared" si="0"/>
        <v>23893</v>
      </c>
    </row>
    <row r="73" spans="1:6" ht="27">
      <c r="A73" s="44" t="s">
        <v>617</v>
      </c>
      <c r="B73" s="20" t="s">
        <v>541</v>
      </c>
      <c r="C73" s="38" t="s">
        <v>636</v>
      </c>
      <c r="D73" s="39">
        <v>25710</v>
      </c>
      <c r="E73" s="40">
        <v>1817</v>
      </c>
      <c r="F73" s="41">
        <f t="shared" si="0"/>
        <v>23893</v>
      </c>
    </row>
    <row r="74" spans="1:6" ht="15">
      <c r="A74" s="44" t="s">
        <v>637</v>
      </c>
      <c r="B74" s="20" t="s">
        <v>541</v>
      </c>
      <c r="C74" s="38" t="s">
        <v>638</v>
      </c>
      <c r="D74" s="39">
        <v>39421.61</v>
      </c>
      <c r="E74" s="40">
        <v>24524.18</v>
      </c>
      <c r="F74" s="41">
        <f t="shared" si="0"/>
        <v>14897.43</v>
      </c>
    </row>
    <row r="75" spans="1:6" ht="27">
      <c r="A75" s="44" t="s">
        <v>617</v>
      </c>
      <c r="B75" s="20" t="s">
        <v>541</v>
      </c>
      <c r="C75" s="38" t="s">
        <v>639</v>
      </c>
      <c r="D75" s="39">
        <v>39421.61</v>
      </c>
      <c r="E75" s="40">
        <v>24524.18</v>
      </c>
      <c r="F75" s="41">
        <f t="shared" si="0"/>
        <v>14897.43</v>
      </c>
    </row>
    <row r="76" spans="1:6" ht="63" customHeight="1">
      <c r="A76" s="44" t="s">
        <v>640</v>
      </c>
      <c r="B76" s="20" t="s">
        <v>541</v>
      </c>
      <c r="C76" s="38" t="s">
        <v>641</v>
      </c>
      <c r="D76" s="39">
        <v>1931658</v>
      </c>
      <c r="E76" s="40">
        <v>1201752.7</v>
      </c>
      <c r="F76" s="41">
        <f t="shared" si="0"/>
        <v>729905.3</v>
      </c>
    </row>
    <row r="77" spans="1:6" ht="27">
      <c r="A77" s="44" t="s">
        <v>642</v>
      </c>
      <c r="B77" s="20" t="s">
        <v>541</v>
      </c>
      <c r="C77" s="38" t="s">
        <v>643</v>
      </c>
      <c r="D77" s="39">
        <v>1929726.34</v>
      </c>
      <c r="E77" s="40">
        <v>1200550.95</v>
      </c>
      <c r="F77" s="41">
        <f aca="true" t="shared" si="1" ref="F77:F134">IF(OR(D77="-",IF(E77="-",0,E77)&gt;=IF(D77="-",0,D77)),"-",IF(D77="-",0,D77)-IF(E77="-",0,E77))</f>
        <v>729175.3900000001</v>
      </c>
    </row>
    <row r="78" spans="1:6" ht="27">
      <c r="A78" s="44" t="s">
        <v>617</v>
      </c>
      <c r="B78" s="20" t="s">
        <v>541</v>
      </c>
      <c r="C78" s="38" t="s">
        <v>644</v>
      </c>
      <c r="D78" s="39">
        <v>1929726.34</v>
      </c>
      <c r="E78" s="40">
        <v>1200550.95</v>
      </c>
      <c r="F78" s="41">
        <f t="shared" si="1"/>
        <v>729175.3900000001</v>
      </c>
    </row>
    <row r="79" spans="1:6" ht="27">
      <c r="A79" s="44" t="s">
        <v>645</v>
      </c>
      <c r="B79" s="20" t="s">
        <v>541</v>
      </c>
      <c r="C79" s="38" t="s">
        <v>646</v>
      </c>
      <c r="D79" s="39">
        <v>1931.66</v>
      </c>
      <c r="E79" s="40">
        <v>1201.75</v>
      </c>
      <c r="F79" s="41">
        <f t="shared" si="1"/>
        <v>729.9100000000001</v>
      </c>
    </row>
    <row r="80" spans="1:6" ht="27">
      <c r="A80" s="44" t="s">
        <v>617</v>
      </c>
      <c r="B80" s="20" t="s">
        <v>541</v>
      </c>
      <c r="C80" s="38" t="s">
        <v>647</v>
      </c>
      <c r="D80" s="39">
        <v>1931.66</v>
      </c>
      <c r="E80" s="40">
        <v>1201.75</v>
      </c>
      <c r="F80" s="41">
        <f t="shared" si="1"/>
        <v>729.9100000000001</v>
      </c>
    </row>
    <row r="81" spans="1:6" ht="15">
      <c r="A81" s="42" t="s">
        <v>648</v>
      </c>
      <c r="B81" s="18" t="s">
        <v>541</v>
      </c>
      <c r="C81" s="30" t="s">
        <v>649</v>
      </c>
      <c r="D81" s="31">
        <v>1093372735.57</v>
      </c>
      <c r="E81" s="32">
        <v>791506343.84</v>
      </c>
      <c r="F81" s="33">
        <f t="shared" si="1"/>
        <v>301866391.7299999</v>
      </c>
    </row>
    <row r="82" spans="1:6" ht="75.75" customHeight="1">
      <c r="A82" s="44" t="s">
        <v>591</v>
      </c>
      <c r="B82" s="20" t="s">
        <v>541</v>
      </c>
      <c r="C82" s="38" t="s">
        <v>650</v>
      </c>
      <c r="D82" s="39">
        <v>938751084.89</v>
      </c>
      <c r="E82" s="40">
        <v>677888140.91</v>
      </c>
      <c r="F82" s="41">
        <f t="shared" si="1"/>
        <v>260862943.98000002</v>
      </c>
    </row>
    <row r="83" spans="1:6" ht="162" customHeight="1">
      <c r="A83" s="45" t="s">
        <v>651</v>
      </c>
      <c r="B83" s="20" t="s">
        <v>541</v>
      </c>
      <c r="C83" s="38" t="s">
        <v>652</v>
      </c>
      <c r="D83" s="39">
        <v>213068340</v>
      </c>
      <c r="E83" s="40">
        <v>146649127</v>
      </c>
      <c r="F83" s="41">
        <f t="shared" si="1"/>
        <v>66419213</v>
      </c>
    </row>
    <row r="84" spans="1:6" ht="50.25" customHeight="1">
      <c r="A84" s="44" t="s">
        <v>653</v>
      </c>
      <c r="B84" s="20" t="s">
        <v>541</v>
      </c>
      <c r="C84" s="38" t="s">
        <v>654</v>
      </c>
      <c r="D84" s="39">
        <v>1298530.11</v>
      </c>
      <c r="E84" s="40">
        <v>1156328.67</v>
      </c>
      <c r="F84" s="41">
        <f t="shared" si="1"/>
        <v>142201.44000000018</v>
      </c>
    </row>
    <row r="85" spans="1:6" ht="93.75" customHeight="1">
      <c r="A85" s="44" t="s">
        <v>595</v>
      </c>
      <c r="B85" s="20" t="s">
        <v>541</v>
      </c>
      <c r="C85" s="38" t="s">
        <v>655</v>
      </c>
      <c r="D85" s="39">
        <v>211769809.89</v>
      </c>
      <c r="E85" s="40">
        <v>145492798.33</v>
      </c>
      <c r="F85" s="41">
        <f t="shared" si="1"/>
        <v>66277011.55999997</v>
      </c>
    </row>
    <row r="86" spans="1:6" ht="179.25">
      <c r="A86" s="45" t="s">
        <v>656</v>
      </c>
      <c r="B86" s="20" t="s">
        <v>541</v>
      </c>
      <c r="C86" s="38" t="s">
        <v>657</v>
      </c>
      <c r="D86" s="39">
        <v>11778900</v>
      </c>
      <c r="E86" s="40">
        <v>8668543</v>
      </c>
      <c r="F86" s="41">
        <f t="shared" si="1"/>
        <v>3110357</v>
      </c>
    </row>
    <row r="87" spans="1:6" ht="97.5" customHeight="1">
      <c r="A87" s="44" t="s">
        <v>595</v>
      </c>
      <c r="B87" s="20" t="s">
        <v>541</v>
      </c>
      <c r="C87" s="38" t="s">
        <v>658</v>
      </c>
      <c r="D87" s="39">
        <v>11778900</v>
      </c>
      <c r="E87" s="40">
        <v>8668543</v>
      </c>
      <c r="F87" s="41">
        <f t="shared" si="1"/>
        <v>3110357</v>
      </c>
    </row>
    <row r="88" spans="1:6" ht="138" customHeight="1">
      <c r="A88" s="45" t="s">
        <v>659</v>
      </c>
      <c r="B88" s="20" t="s">
        <v>541</v>
      </c>
      <c r="C88" s="38" t="s">
        <v>660</v>
      </c>
      <c r="D88" s="39">
        <v>421427520</v>
      </c>
      <c r="E88" s="40">
        <v>320177063</v>
      </c>
      <c r="F88" s="41">
        <f t="shared" si="1"/>
        <v>101250457</v>
      </c>
    </row>
    <row r="89" spans="1:6" ht="93" customHeight="1">
      <c r="A89" s="44" t="s">
        <v>595</v>
      </c>
      <c r="B89" s="20" t="s">
        <v>541</v>
      </c>
      <c r="C89" s="38" t="s">
        <v>661</v>
      </c>
      <c r="D89" s="39">
        <v>421427520</v>
      </c>
      <c r="E89" s="40">
        <v>320177063</v>
      </c>
      <c r="F89" s="41">
        <f t="shared" si="1"/>
        <v>101250457</v>
      </c>
    </row>
    <row r="90" spans="1:6" ht="54.75">
      <c r="A90" s="44" t="s">
        <v>662</v>
      </c>
      <c r="B90" s="20" t="s">
        <v>541</v>
      </c>
      <c r="C90" s="38" t="s">
        <v>663</v>
      </c>
      <c r="D90" s="39">
        <v>37712240.39</v>
      </c>
      <c r="E90" s="40">
        <v>28292748.89</v>
      </c>
      <c r="F90" s="41">
        <f t="shared" si="1"/>
        <v>9419491.5</v>
      </c>
    </row>
    <row r="91" spans="1:6" ht="90.75" customHeight="1">
      <c r="A91" s="44" t="s">
        <v>595</v>
      </c>
      <c r="B91" s="20" t="s">
        <v>541</v>
      </c>
      <c r="C91" s="38" t="s">
        <v>664</v>
      </c>
      <c r="D91" s="39">
        <v>37712240.39</v>
      </c>
      <c r="E91" s="40">
        <v>28292748.89</v>
      </c>
      <c r="F91" s="41">
        <f t="shared" si="1"/>
        <v>9419491.5</v>
      </c>
    </row>
    <row r="92" spans="1:6" ht="41.25">
      <c r="A92" s="44" t="s">
        <v>597</v>
      </c>
      <c r="B92" s="20" t="s">
        <v>541</v>
      </c>
      <c r="C92" s="38" t="s">
        <v>665</v>
      </c>
      <c r="D92" s="39">
        <v>39525721</v>
      </c>
      <c r="E92" s="40">
        <v>25729864.39</v>
      </c>
      <c r="F92" s="41">
        <f t="shared" si="1"/>
        <v>13795856.61</v>
      </c>
    </row>
    <row r="93" spans="1:6" ht="91.5" customHeight="1">
      <c r="A93" s="44" t="s">
        <v>595</v>
      </c>
      <c r="B93" s="20" t="s">
        <v>541</v>
      </c>
      <c r="C93" s="38" t="s">
        <v>666</v>
      </c>
      <c r="D93" s="39">
        <v>39525721</v>
      </c>
      <c r="E93" s="40">
        <v>25729864.39</v>
      </c>
      <c r="F93" s="41">
        <f t="shared" si="1"/>
        <v>13795856.61</v>
      </c>
    </row>
    <row r="94" spans="1:6" ht="50.25" customHeight="1">
      <c r="A94" s="44" t="s">
        <v>597</v>
      </c>
      <c r="B94" s="20" t="s">
        <v>541</v>
      </c>
      <c r="C94" s="38" t="s">
        <v>667</v>
      </c>
      <c r="D94" s="39">
        <v>8688900</v>
      </c>
      <c r="E94" s="40" t="s">
        <v>42</v>
      </c>
      <c r="F94" s="41">
        <f t="shared" si="1"/>
        <v>8688900</v>
      </c>
    </row>
    <row r="95" spans="1:6" ht="50.25" customHeight="1">
      <c r="A95" s="44" t="s">
        <v>597</v>
      </c>
      <c r="B95" s="20" t="s">
        <v>541</v>
      </c>
      <c r="C95" s="38" t="s">
        <v>668</v>
      </c>
      <c r="D95" s="39">
        <v>8688900</v>
      </c>
      <c r="E95" s="40" t="s">
        <v>42</v>
      </c>
      <c r="F95" s="41">
        <f t="shared" si="1"/>
        <v>8688900</v>
      </c>
    </row>
    <row r="96" spans="1:6" ht="95.25" customHeight="1">
      <c r="A96" s="44" t="s">
        <v>595</v>
      </c>
      <c r="B96" s="20" t="s">
        <v>541</v>
      </c>
      <c r="C96" s="38" t="s">
        <v>669</v>
      </c>
      <c r="D96" s="39">
        <v>8688900</v>
      </c>
      <c r="E96" s="40" t="s">
        <v>42</v>
      </c>
      <c r="F96" s="41">
        <f t="shared" si="1"/>
        <v>8688900</v>
      </c>
    </row>
    <row r="97" spans="1:6" ht="50.25" customHeight="1">
      <c r="A97" s="44" t="s">
        <v>597</v>
      </c>
      <c r="B97" s="20" t="s">
        <v>541</v>
      </c>
      <c r="C97" s="38" t="s">
        <v>670</v>
      </c>
      <c r="D97" s="39">
        <v>107265694</v>
      </c>
      <c r="E97" s="40">
        <v>83890424.91</v>
      </c>
      <c r="F97" s="41">
        <f t="shared" si="1"/>
        <v>23375269.090000004</v>
      </c>
    </row>
    <row r="98" spans="1:6" ht="82.5">
      <c r="A98" s="44" t="s">
        <v>595</v>
      </c>
      <c r="B98" s="20" t="s">
        <v>541</v>
      </c>
      <c r="C98" s="38" t="s">
        <v>671</v>
      </c>
      <c r="D98" s="39">
        <v>107265694</v>
      </c>
      <c r="E98" s="40">
        <v>83890424.91</v>
      </c>
      <c r="F98" s="41">
        <f t="shared" si="1"/>
        <v>23375269.090000004</v>
      </c>
    </row>
    <row r="99" spans="1:6" ht="33.75" customHeight="1">
      <c r="A99" s="44" t="s">
        <v>672</v>
      </c>
      <c r="B99" s="20" t="s">
        <v>541</v>
      </c>
      <c r="C99" s="38" t="s">
        <v>673</v>
      </c>
      <c r="D99" s="39">
        <v>93532319</v>
      </c>
      <c r="E99" s="40">
        <v>60390837.6</v>
      </c>
      <c r="F99" s="41">
        <f t="shared" si="1"/>
        <v>33141481.4</v>
      </c>
    </row>
    <row r="100" spans="1:6" ht="93" customHeight="1">
      <c r="A100" s="44" t="s">
        <v>595</v>
      </c>
      <c r="B100" s="20" t="s">
        <v>541</v>
      </c>
      <c r="C100" s="38" t="s">
        <v>674</v>
      </c>
      <c r="D100" s="39">
        <v>93532319</v>
      </c>
      <c r="E100" s="40">
        <v>60390837.6</v>
      </c>
      <c r="F100" s="41">
        <f t="shared" si="1"/>
        <v>33141481.4</v>
      </c>
    </row>
    <row r="101" spans="1:6" ht="27">
      <c r="A101" s="44" t="s">
        <v>675</v>
      </c>
      <c r="B101" s="20" t="s">
        <v>541</v>
      </c>
      <c r="C101" s="38" t="s">
        <v>676</v>
      </c>
      <c r="D101" s="39">
        <v>361100</v>
      </c>
      <c r="E101" s="40">
        <v>361100</v>
      </c>
      <c r="F101" s="41" t="str">
        <f t="shared" si="1"/>
        <v>-</v>
      </c>
    </row>
    <row r="102" spans="1:6" ht="93" customHeight="1">
      <c r="A102" s="44" t="s">
        <v>595</v>
      </c>
      <c r="B102" s="20" t="s">
        <v>541</v>
      </c>
      <c r="C102" s="38" t="s">
        <v>677</v>
      </c>
      <c r="D102" s="39">
        <v>361100</v>
      </c>
      <c r="E102" s="40">
        <v>361100</v>
      </c>
      <c r="F102" s="41" t="str">
        <f t="shared" si="1"/>
        <v>-</v>
      </c>
    </row>
    <row r="103" spans="1:6" ht="79.5" customHeight="1">
      <c r="A103" s="44" t="s">
        <v>678</v>
      </c>
      <c r="B103" s="20" t="s">
        <v>541</v>
      </c>
      <c r="C103" s="38" t="s">
        <v>679</v>
      </c>
      <c r="D103" s="39">
        <v>5306950.5</v>
      </c>
      <c r="E103" s="40">
        <v>3728432.12</v>
      </c>
      <c r="F103" s="41">
        <f t="shared" si="1"/>
        <v>1578518.38</v>
      </c>
    </row>
    <row r="104" spans="1:6" ht="88.5" customHeight="1">
      <c r="A104" s="44" t="s">
        <v>595</v>
      </c>
      <c r="B104" s="20" t="s">
        <v>541</v>
      </c>
      <c r="C104" s="38" t="s">
        <v>680</v>
      </c>
      <c r="D104" s="39">
        <v>5306950.5</v>
      </c>
      <c r="E104" s="40">
        <v>3728432.12</v>
      </c>
      <c r="F104" s="41">
        <f t="shared" si="1"/>
        <v>1578518.38</v>
      </c>
    </row>
    <row r="105" spans="1:6" ht="61.5" customHeight="1">
      <c r="A105" s="44" t="s">
        <v>681</v>
      </c>
      <c r="B105" s="20" t="s">
        <v>541</v>
      </c>
      <c r="C105" s="38" t="s">
        <v>682</v>
      </c>
      <c r="D105" s="39">
        <v>83400</v>
      </c>
      <c r="E105" s="40" t="s">
        <v>42</v>
      </c>
      <c r="F105" s="41">
        <f t="shared" si="1"/>
        <v>83400</v>
      </c>
    </row>
    <row r="106" spans="1:6" ht="27">
      <c r="A106" s="44" t="s">
        <v>617</v>
      </c>
      <c r="B106" s="20" t="s">
        <v>541</v>
      </c>
      <c r="C106" s="38" t="s">
        <v>683</v>
      </c>
      <c r="D106" s="39">
        <v>83400</v>
      </c>
      <c r="E106" s="40" t="s">
        <v>42</v>
      </c>
      <c r="F106" s="41">
        <f t="shared" si="1"/>
        <v>83400</v>
      </c>
    </row>
    <row r="107" spans="1:6" ht="48.75" customHeight="1">
      <c r="A107" s="44" t="s">
        <v>613</v>
      </c>
      <c r="B107" s="20" t="s">
        <v>541</v>
      </c>
      <c r="C107" s="38" t="s">
        <v>684</v>
      </c>
      <c r="D107" s="39">
        <v>136438989.31</v>
      </c>
      <c r="E107" s="40">
        <v>99039145.1</v>
      </c>
      <c r="F107" s="41">
        <f t="shared" si="1"/>
        <v>37399844.21000001</v>
      </c>
    </row>
    <row r="108" spans="1:6" ht="82.5">
      <c r="A108" s="44" t="s">
        <v>615</v>
      </c>
      <c r="B108" s="20" t="s">
        <v>541</v>
      </c>
      <c r="C108" s="38" t="s">
        <v>685</v>
      </c>
      <c r="D108" s="39">
        <v>4713959.61</v>
      </c>
      <c r="E108" s="40">
        <v>2690521.48</v>
      </c>
      <c r="F108" s="41">
        <f t="shared" si="1"/>
        <v>2023438.1300000004</v>
      </c>
    </row>
    <row r="109" spans="1:6" ht="27">
      <c r="A109" s="44" t="s">
        <v>617</v>
      </c>
      <c r="B109" s="20" t="s">
        <v>541</v>
      </c>
      <c r="C109" s="38" t="s">
        <v>686</v>
      </c>
      <c r="D109" s="39">
        <v>4713959.61</v>
      </c>
      <c r="E109" s="40">
        <v>2690521.48</v>
      </c>
      <c r="F109" s="41">
        <f t="shared" si="1"/>
        <v>2023438.1300000004</v>
      </c>
    </row>
    <row r="110" spans="1:6" ht="27">
      <c r="A110" s="44" t="s">
        <v>627</v>
      </c>
      <c r="B110" s="20" t="s">
        <v>541</v>
      </c>
      <c r="C110" s="38" t="s">
        <v>687</v>
      </c>
      <c r="D110" s="39">
        <v>2469675.71</v>
      </c>
      <c r="E110" s="40" t="s">
        <v>42</v>
      </c>
      <c r="F110" s="41">
        <f t="shared" si="1"/>
        <v>2469675.71</v>
      </c>
    </row>
    <row r="111" spans="1:6" ht="27">
      <c r="A111" s="44" t="s">
        <v>617</v>
      </c>
      <c r="B111" s="20" t="s">
        <v>541</v>
      </c>
      <c r="C111" s="38" t="s">
        <v>688</v>
      </c>
      <c r="D111" s="39">
        <v>2469675.71</v>
      </c>
      <c r="E111" s="40" t="s">
        <v>42</v>
      </c>
      <c r="F111" s="41">
        <f t="shared" si="1"/>
        <v>2469675.71</v>
      </c>
    </row>
    <row r="112" spans="1:6" ht="63" customHeight="1">
      <c r="A112" s="44" t="s">
        <v>689</v>
      </c>
      <c r="B112" s="20" t="s">
        <v>541</v>
      </c>
      <c r="C112" s="38" t="s">
        <v>690</v>
      </c>
      <c r="D112" s="39">
        <v>3364296.31</v>
      </c>
      <c r="E112" s="40">
        <v>3166959.26</v>
      </c>
      <c r="F112" s="41">
        <f t="shared" si="1"/>
        <v>197337.05000000028</v>
      </c>
    </row>
    <row r="113" spans="1:6" ht="27">
      <c r="A113" s="44" t="s">
        <v>617</v>
      </c>
      <c r="B113" s="20" t="s">
        <v>541</v>
      </c>
      <c r="C113" s="38" t="s">
        <v>691</v>
      </c>
      <c r="D113" s="39">
        <v>3364296.31</v>
      </c>
      <c r="E113" s="40">
        <v>3166959.26</v>
      </c>
      <c r="F113" s="41">
        <f t="shared" si="1"/>
        <v>197337.05000000028</v>
      </c>
    </row>
    <row r="114" spans="1:6" ht="27">
      <c r="A114" s="44" t="s">
        <v>627</v>
      </c>
      <c r="B114" s="20" t="s">
        <v>541</v>
      </c>
      <c r="C114" s="38" t="s">
        <v>692</v>
      </c>
      <c r="D114" s="39">
        <v>369768.94</v>
      </c>
      <c r="E114" s="40" t="s">
        <v>42</v>
      </c>
      <c r="F114" s="41">
        <f t="shared" si="1"/>
        <v>369768.94</v>
      </c>
    </row>
    <row r="115" spans="1:6" ht="27">
      <c r="A115" s="44" t="s">
        <v>617</v>
      </c>
      <c r="B115" s="20" t="s">
        <v>541</v>
      </c>
      <c r="C115" s="38" t="s">
        <v>693</v>
      </c>
      <c r="D115" s="39">
        <v>369768.94</v>
      </c>
      <c r="E115" s="40" t="s">
        <v>42</v>
      </c>
      <c r="F115" s="41">
        <f t="shared" si="1"/>
        <v>369768.94</v>
      </c>
    </row>
    <row r="116" spans="1:6" ht="151.5">
      <c r="A116" s="45" t="s">
        <v>694</v>
      </c>
      <c r="B116" s="20" t="s">
        <v>541</v>
      </c>
      <c r="C116" s="38" t="s">
        <v>695</v>
      </c>
      <c r="D116" s="39">
        <v>41536400</v>
      </c>
      <c r="E116" s="40">
        <v>33309787</v>
      </c>
      <c r="F116" s="41">
        <f t="shared" si="1"/>
        <v>8226613</v>
      </c>
    </row>
    <row r="117" spans="1:6" ht="82.5">
      <c r="A117" s="44" t="s">
        <v>595</v>
      </c>
      <c r="B117" s="20" t="s">
        <v>541</v>
      </c>
      <c r="C117" s="38" t="s">
        <v>696</v>
      </c>
      <c r="D117" s="39">
        <v>41536400</v>
      </c>
      <c r="E117" s="40">
        <v>33309787</v>
      </c>
      <c r="F117" s="41">
        <f t="shared" si="1"/>
        <v>8226613</v>
      </c>
    </row>
    <row r="118" spans="1:6" ht="27">
      <c r="A118" s="44" t="s">
        <v>627</v>
      </c>
      <c r="B118" s="20" t="s">
        <v>541</v>
      </c>
      <c r="C118" s="38" t="s">
        <v>697</v>
      </c>
      <c r="D118" s="39">
        <v>221323.74</v>
      </c>
      <c r="E118" s="40">
        <v>221323.74</v>
      </c>
      <c r="F118" s="41" t="str">
        <f t="shared" si="1"/>
        <v>-</v>
      </c>
    </row>
    <row r="119" spans="1:6" ht="27">
      <c r="A119" s="44" t="s">
        <v>617</v>
      </c>
      <c r="B119" s="20" t="s">
        <v>541</v>
      </c>
      <c r="C119" s="38" t="s">
        <v>698</v>
      </c>
      <c r="D119" s="39">
        <v>221323.74</v>
      </c>
      <c r="E119" s="40">
        <v>221323.74</v>
      </c>
      <c r="F119" s="41" t="str">
        <f t="shared" si="1"/>
        <v>-</v>
      </c>
    </row>
    <row r="120" spans="1:6" ht="78" customHeight="1">
      <c r="A120" s="44" t="s">
        <v>699</v>
      </c>
      <c r="B120" s="20" t="s">
        <v>541</v>
      </c>
      <c r="C120" s="38" t="s">
        <v>700</v>
      </c>
      <c r="D120" s="39">
        <v>41468900</v>
      </c>
      <c r="E120" s="40">
        <v>23272860.28</v>
      </c>
      <c r="F120" s="41">
        <f t="shared" si="1"/>
        <v>18196039.72</v>
      </c>
    </row>
    <row r="121" spans="1:6" ht="93" customHeight="1">
      <c r="A121" s="44" t="s">
        <v>595</v>
      </c>
      <c r="B121" s="20" t="s">
        <v>541</v>
      </c>
      <c r="C121" s="38" t="s">
        <v>701</v>
      </c>
      <c r="D121" s="39">
        <v>41468900</v>
      </c>
      <c r="E121" s="40">
        <v>23272860.28</v>
      </c>
      <c r="F121" s="41">
        <f t="shared" si="1"/>
        <v>18196039.72</v>
      </c>
    </row>
    <row r="122" spans="1:6" ht="41.25">
      <c r="A122" s="44" t="s">
        <v>702</v>
      </c>
      <c r="B122" s="20" t="s">
        <v>541</v>
      </c>
      <c r="C122" s="38" t="s">
        <v>703</v>
      </c>
      <c r="D122" s="39">
        <v>33071300</v>
      </c>
      <c r="E122" s="40">
        <v>29494264.34</v>
      </c>
      <c r="F122" s="41">
        <f t="shared" si="1"/>
        <v>3577035.66</v>
      </c>
    </row>
    <row r="123" spans="1:6" ht="27">
      <c r="A123" s="44" t="s">
        <v>617</v>
      </c>
      <c r="B123" s="20" t="s">
        <v>541</v>
      </c>
      <c r="C123" s="38" t="s">
        <v>704</v>
      </c>
      <c r="D123" s="39">
        <v>33071300</v>
      </c>
      <c r="E123" s="40">
        <v>29494264.34</v>
      </c>
      <c r="F123" s="41">
        <f t="shared" si="1"/>
        <v>3577035.66</v>
      </c>
    </row>
    <row r="124" spans="1:6" ht="75.75" customHeight="1">
      <c r="A124" s="44" t="s">
        <v>705</v>
      </c>
      <c r="B124" s="20" t="s">
        <v>541</v>
      </c>
      <c r="C124" s="38" t="s">
        <v>706</v>
      </c>
      <c r="D124" s="39">
        <v>2821200</v>
      </c>
      <c r="E124" s="40">
        <v>1192840</v>
      </c>
      <c r="F124" s="41">
        <f t="shared" si="1"/>
        <v>1628360</v>
      </c>
    </row>
    <row r="125" spans="1:6" ht="27">
      <c r="A125" s="44" t="s">
        <v>617</v>
      </c>
      <c r="B125" s="20" t="s">
        <v>541</v>
      </c>
      <c r="C125" s="38" t="s">
        <v>707</v>
      </c>
      <c r="D125" s="39">
        <v>2821200</v>
      </c>
      <c r="E125" s="40">
        <v>1192840</v>
      </c>
      <c r="F125" s="41">
        <f t="shared" si="1"/>
        <v>1628360</v>
      </c>
    </row>
    <row r="126" spans="1:6" ht="82.5">
      <c r="A126" s="44" t="s">
        <v>708</v>
      </c>
      <c r="B126" s="20" t="s">
        <v>541</v>
      </c>
      <c r="C126" s="38" t="s">
        <v>709</v>
      </c>
      <c r="D126" s="39">
        <v>5263365</v>
      </c>
      <c r="E126" s="40">
        <v>5263365</v>
      </c>
      <c r="F126" s="41" t="str">
        <f t="shared" si="1"/>
        <v>-</v>
      </c>
    </row>
    <row r="127" spans="1:6" ht="27">
      <c r="A127" s="44" t="s">
        <v>617</v>
      </c>
      <c r="B127" s="20" t="s">
        <v>541</v>
      </c>
      <c r="C127" s="38" t="s">
        <v>710</v>
      </c>
      <c r="D127" s="39">
        <v>5263365</v>
      </c>
      <c r="E127" s="40">
        <v>5263365</v>
      </c>
      <c r="F127" s="41" t="str">
        <f t="shared" si="1"/>
        <v>-</v>
      </c>
    </row>
    <row r="128" spans="1:6" ht="54.75">
      <c r="A128" s="44" t="s">
        <v>711</v>
      </c>
      <c r="B128" s="20" t="s">
        <v>541</v>
      </c>
      <c r="C128" s="38" t="s">
        <v>712</v>
      </c>
      <c r="D128" s="39">
        <v>1138800</v>
      </c>
      <c r="E128" s="40">
        <v>427224</v>
      </c>
      <c r="F128" s="41">
        <f t="shared" si="1"/>
        <v>711576</v>
      </c>
    </row>
    <row r="129" spans="1:6" ht="27">
      <c r="A129" s="44" t="s">
        <v>617</v>
      </c>
      <c r="B129" s="20" t="s">
        <v>541</v>
      </c>
      <c r="C129" s="38" t="s">
        <v>713</v>
      </c>
      <c r="D129" s="39">
        <v>1138800</v>
      </c>
      <c r="E129" s="40">
        <v>427224</v>
      </c>
      <c r="F129" s="41">
        <f t="shared" si="1"/>
        <v>711576</v>
      </c>
    </row>
    <row r="130" spans="1:6" ht="82.5">
      <c r="A130" s="44" t="s">
        <v>714</v>
      </c>
      <c r="B130" s="20" t="s">
        <v>541</v>
      </c>
      <c r="C130" s="38" t="s">
        <v>715</v>
      </c>
      <c r="D130" s="39">
        <v>1400000</v>
      </c>
      <c r="E130" s="40">
        <v>743750</v>
      </c>
      <c r="F130" s="41">
        <f t="shared" si="1"/>
        <v>656250</v>
      </c>
    </row>
    <row r="131" spans="1:6" ht="27">
      <c r="A131" s="44" t="s">
        <v>627</v>
      </c>
      <c r="B131" s="20" t="s">
        <v>541</v>
      </c>
      <c r="C131" s="38" t="s">
        <v>716</v>
      </c>
      <c r="D131" s="39">
        <v>1400000</v>
      </c>
      <c r="E131" s="40">
        <v>743750</v>
      </c>
      <c r="F131" s="41">
        <f t="shared" si="1"/>
        <v>656250</v>
      </c>
    </row>
    <row r="132" spans="1:6" ht="27">
      <c r="A132" s="44" t="s">
        <v>617</v>
      </c>
      <c r="B132" s="20" t="s">
        <v>541</v>
      </c>
      <c r="C132" s="38" t="s">
        <v>717</v>
      </c>
      <c r="D132" s="39">
        <v>1400000</v>
      </c>
      <c r="E132" s="40">
        <v>743750</v>
      </c>
      <c r="F132" s="41">
        <f t="shared" si="1"/>
        <v>656250</v>
      </c>
    </row>
    <row r="133" spans="1:6" ht="69">
      <c r="A133" s="44" t="s">
        <v>718</v>
      </c>
      <c r="B133" s="20" t="s">
        <v>541</v>
      </c>
      <c r="C133" s="38" t="s">
        <v>719</v>
      </c>
      <c r="D133" s="39">
        <v>812100</v>
      </c>
      <c r="E133" s="40">
        <v>812100</v>
      </c>
      <c r="F133" s="41" t="str">
        <f t="shared" si="1"/>
        <v>-</v>
      </c>
    </row>
    <row r="134" spans="1:6" ht="27">
      <c r="A134" s="44" t="s">
        <v>617</v>
      </c>
      <c r="B134" s="20" t="s">
        <v>541</v>
      </c>
      <c r="C134" s="38" t="s">
        <v>720</v>
      </c>
      <c r="D134" s="39">
        <v>812100</v>
      </c>
      <c r="E134" s="40">
        <v>812100</v>
      </c>
      <c r="F134" s="41" t="str">
        <f t="shared" si="1"/>
        <v>-</v>
      </c>
    </row>
    <row r="135" spans="1:6" ht="15">
      <c r="A135" s="44" t="s">
        <v>637</v>
      </c>
      <c r="B135" s="20" t="s">
        <v>541</v>
      </c>
      <c r="C135" s="38" t="s">
        <v>721</v>
      </c>
      <c r="D135" s="39">
        <v>30000</v>
      </c>
      <c r="E135" s="40">
        <v>30000</v>
      </c>
      <c r="F135" s="41" t="str">
        <f aca="true" t="shared" si="2" ref="F135:F198">IF(OR(D135="-",IF(E135="-",0,E135)&gt;=IF(D135="-",0,D135)),"-",IF(D135="-",0,D135)-IF(E135="-",0,E135))</f>
        <v>-</v>
      </c>
    </row>
    <row r="136" spans="1:6" ht="27">
      <c r="A136" s="44" t="s">
        <v>617</v>
      </c>
      <c r="B136" s="20" t="s">
        <v>541</v>
      </c>
      <c r="C136" s="38" t="s">
        <v>722</v>
      </c>
      <c r="D136" s="39">
        <v>30000</v>
      </c>
      <c r="E136" s="40">
        <v>30000</v>
      </c>
      <c r="F136" s="41" t="str">
        <f t="shared" si="2"/>
        <v>-</v>
      </c>
    </row>
    <row r="137" spans="1:6" ht="15">
      <c r="A137" s="44" t="s">
        <v>637</v>
      </c>
      <c r="B137" s="20" t="s">
        <v>541</v>
      </c>
      <c r="C137" s="38" t="s">
        <v>723</v>
      </c>
      <c r="D137" s="39">
        <v>27760.8</v>
      </c>
      <c r="E137" s="40">
        <v>27760.8</v>
      </c>
      <c r="F137" s="41" t="str">
        <f t="shared" si="2"/>
        <v>-</v>
      </c>
    </row>
    <row r="138" spans="1:6" ht="27">
      <c r="A138" s="44" t="s">
        <v>617</v>
      </c>
      <c r="B138" s="20" t="s">
        <v>541</v>
      </c>
      <c r="C138" s="38" t="s">
        <v>724</v>
      </c>
      <c r="D138" s="39">
        <v>27760.8</v>
      </c>
      <c r="E138" s="40">
        <v>27760.8</v>
      </c>
      <c r="F138" s="41" t="str">
        <f t="shared" si="2"/>
        <v>-</v>
      </c>
    </row>
    <row r="139" spans="1:6" ht="15">
      <c r="A139" s="44" t="s">
        <v>637</v>
      </c>
      <c r="B139" s="20" t="s">
        <v>541</v>
      </c>
      <c r="C139" s="38" t="s">
        <v>725</v>
      </c>
      <c r="D139" s="39">
        <v>100374</v>
      </c>
      <c r="E139" s="40">
        <v>99872.13</v>
      </c>
      <c r="F139" s="41">
        <f t="shared" si="2"/>
        <v>501.86999999999534</v>
      </c>
    </row>
    <row r="140" spans="1:6" ht="27">
      <c r="A140" s="44" t="s">
        <v>617</v>
      </c>
      <c r="B140" s="20" t="s">
        <v>541</v>
      </c>
      <c r="C140" s="38" t="s">
        <v>726</v>
      </c>
      <c r="D140" s="39">
        <v>100374</v>
      </c>
      <c r="E140" s="40">
        <v>99872.13</v>
      </c>
      <c r="F140" s="41">
        <f t="shared" si="2"/>
        <v>501.86999999999534</v>
      </c>
    </row>
    <row r="141" spans="1:6" ht="15">
      <c r="A141" s="44" t="s">
        <v>637</v>
      </c>
      <c r="B141" s="20" t="s">
        <v>541</v>
      </c>
      <c r="C141" s="38" t="s">
        <v>727</v>
      </c>
      <c r="D141" s="39">
        <v>163638.12</v>
      </c>
      <c r="E141" s="40">
        <v>90966.43</v>
      </c>
      <c r="F141" s="41">
        <f t="shared" si="2"/>
        <v>72671.69</v>
      </c>
    </row>
    <row r="142" spans="1:6" ht="27">
      <c r="A142" s="44" t="s">
        <v>617</v>
      </c>
      <c r="B142" s="20" t="s">
        <v>541</v>
      </c>
      <c r="C142" s="38" t="s">
        <v>728</v>
      </c>
      <c r="D142" s="39">
        <v>163638.12</v>
      </c>
      <c r="E142" s="40">
        <v>90966.43</v>
      </c>
      <c r="F142" s="41">
        <f t="shared" si="2"/>
        <v>72671.69</v>
      </c>
    </row>
    <row r="143" spans="1:6" ht="15">
      <c r="A143" s="44" t="s">
        <v>637</v>
      </c>
      <c r="B143" s="20" t="s">
        <v>541</v>
      </c>
      <c r="C143" s="38" t="s">
        <v>729</v>
      </c>
      <c r="D143" s="39">
        <v>77820.98</v>
      </c>
      <c r="E143" s="40">
        <v>76591.41</v>
      </c>
      <c r="F143" s="41">
        <f t="shared" si="2"/>
        <v>1229.5699999999924</v>
      </c>
    </row>
    <row r="144" spans="1:6" ht="27">
      <c r="A144" s="44" t="s">
        <v>617</v>
      </c>
      <c r="B144" s="20" t="s">
        <v>541</v>
      </c>
      <c r="C144" s="38" t="s">
        <v>730</v>
      </c>
      <c r="D144" s="39">
        <v>77820.98</v>
      </c>
      <c r="E144" s="40">
        <v>76591.41</v>
      </c>
      <c r="F144" s="41">
        <f t="shared" si="2"/>
        <v>1229.5699999999924</v>
      </c>
    </row>
    <row r="145" spans="1:6" ht="15">
      <c r="A145" s="44" t="s">
        <v>637</v>
      </c>
      <c r="B145" s="20" t="s">
        <v>541</v>
      </c>
      <c r="C145" s="38" t="s">
        <v>731</v>
      </c>
      <c r="D145" s="39">
        <v>26794.3</v>
      </c>
      <c r="E145" s="40">
        <v>26794.3</v>
      </c>
      <c r="F145" s="41" t="str">
        <f t="shared" si="2"/>
        <v>-</v>
      </c>
    </row>
    <row r="146" spans="1:6" ht="27">
      <c r="A146" s="44" t="s">
        <v>617</v>
      </c>
      <c r="B146" s="20" t="s">
        <v>541</v>
      </c>
      <c r="C146" s="38" t="s">
        <v>732</v>
      </c>
      <c r="D146" s="39">
        <v>26794.3</v>
      </c>
      <c r="E146" s="40">
        <v>26794.3</v>
      </c>
      <c r="F146" s="41" t="str">
        <f t="shared" si="2"/>
        <v>-</v>
      </c>
    </row>
    <row r="147" spans="1:6" ht="15">
      <c r="A147" s="44" t="s">
        <v>637</v>
      </c>
      <c r="B147" s="20" t="s">
        <v>541</v>
      </c>
      <c r="C147" s="38" t="s">
        <v>733</v>
      </c>
      <c r="D147" s="39">
        <v>15039.9</v>
      </c>
      <c r="E147" s="40">
        <v>7816.24</v>
      </c>
      <c r="F147" s="41">
        <f t="shared" si="2"/>
        <v>7223.66</v>
      </c>
    </row>
    <row r="148" spans="1:6" ht="27">
      <c r="A148" s="44" t="s">
        <v>617</v>
      </c>
      <c r="B148" s="20" t="s">
        <v>541</v>
      </c>
      <c r="C148" s="38" t="s">
        <v>734</v>
      </c>
      <c r="D148" s="39">
        <v>15039.9</v>
      </c>
      <c r="E148" s="40">
        <v>7816.24</v>
      </c>
      <c r="F148" s="41">
        <f t="shared" si="2"/>
        <v>7223.66</v>
      </c>
    </row>
    <row r="149" spans="1:6" ht="15">
      <c r="A149" s="44" t="s">
        <v>637</v>
      </c>
      <c r="B149" s="20" t="s">
        <v>541</v>
      </c>
      <c r="C149" s="38" t="s">
        <v>735</v>
      </c>
      <c r="D149" s="39">
        <v>14000</v>
      </c>
      <c r="E149" s="40" t="s">
        <v>42</v>
      </c>
      <c r="F149" s="41">
        <f t="shared" si="2"/>
        <v>14000</v>
      </c>
    </row>
    <row r="150" spans="1:6" ht="27">
      <c r="A150" s="44" t="s">
        <v>617</v>
      </c>
      <c r="B150" s="20" t="s">
        <v>541</v>
      </c>
      <c r="C150" s="38" t="s">
        <v>736</v>
      </c>
      <c r="D150" s="39">
        <v>14000</v>
      </c>
      <c r="E150" s="40" t="s">
        <v>42</v>
      </c>
      <c r="F150" s="41">
        <f t="shared" si="2"/>
        <v>14000</v>
      </c>
    </row>
    <row r="151" spans="1:6" ht="64.5" customHeight="1">
      <c r="A151" s="44" t="s">
        <v>737</v>
      </c>
      <c r="B151" s="20" t="s">
        <v>541</v>
      </c>
      <c r="C151" s="38" t="s">
        <v>738</v>
      </c>
      <c r="D151" s="39">
        <v>303622</v>
      </c>
      <c r="E151" s="40">
        <v>303622</v>
      </c>
      <c r="F151" s="41" t="str">
        <f t="shared" si="2"/>
        <v>-</v>
      </c>
    </row>
    <row r="152" spans="1:6" ht="27">
      <c r="A152" s="44" t="s">
        <v>642</v>
      </c>
      <c r="B152" s="20" t="s">
        <v>541</v>
      </c>
      <c r="C152" s="38" t="s">
        <v>739</v>
      </c>
      <c r="D152" s="39">
        <v>303318.38</v>
      </c>
      <c r="E152" s="40">
        <v>303318.38</v>
      </c>
      <c r="F152" s="41" t="str">
        <f t="shared" si="2"/>
        <v>-</v>
      </c>
    </row>
    <row r="153" spans="1:6" ht="27">
      <c r="A153" s="44" t="s">
        <v>617</v>
      </c>
      <c r="B153" s="20" t="s">
        <v>541</v>
      </c>
      <c r="C153" s="38" t="s">
        <v>740</v>
      </c>
      <c r="D153" s="39">
        <v>303318.38</v>
      </c>
      <c r="E153" s="40">
        <v>303318.38</v>
      </c>
      <c r="F153" s="41" t="str">
        <f t="shared" si="2"/>
        <v>-</v>
      </c>
    </row>
    <row r="154" spans="1:6" ht="27">
      <c r="A154" s="44" t="s">
        <v>645</v>
      </c>
      <c r="B154" s="20" t="s">
        <v>541</v>
      </c>
      <c r="C154" s="38" t="s">
        <v>741</v>
      </c>
      <c r="D154" s="39">
        <v>303.62</v>
      </c>
      <c r="E154" s="40">
        <v>303.62</v>
      </c>
      <c r="F154" s="41" t="str">
        <f t="shared" si="2"/>
        <v>-</v>
      </c>
    </row>
    <row r="155" spans="1:6" ht="27">
      <c r="A155" s="44" t="s">
        <v>617</v>
      </c>
      <c r="B155" s="20" t="s">
        <v>541</v>
      </c>
      <c r="C155" s="38" t="s">
        <v>742</v>
      </c>
      <c r="D155" s="39">
        <v>303.62</v>
      </c>
      <c r="E155" s="40">
        <v>303.62</v>
      </c>
      <c r="F155" s="41" t="str">
        <f t="shared" si="2"/>
        <v>-</v>
      </c>
    </row>
    <row r="156" spans="1:6" ht="69">
      <c r="A156" s="44" t="s">
        <v>743</v>
      </c>
      <c r="B156" s="20" t="s">
        <v>541</v>
      </c>
      <c r="C156" s="38" t="s">
        <v>744</v>
      </c>
      <c r="D156" s="39">
        <v>666259.2</v>
      </c>
      <c r="E156" s="40">
        <v>666259.2</v>
      </c>
      <c r="F156" s="41" t="str">
        <f t="shared" si="2"/>
        <v>-</v>
      </c>
    </row>
    <row r="157" spans="1:6" ht="27">
      <c r="A157" s="44" t="s">
        <v>642</v>
      </c>
      <c r="B157" s="20" t="s">
        <v>541</v>
      </c>
      <c r="C157" s="38" t="s">
        <v>745</v>
      </c>
      <c r="D157" s="39">
        <v>665592.94</v>
      </c>
      <c r="E157" s="40">
        <v>665592.94</v>
      </c>
      <c r="F157" s="41" t="str">
        <f t="shared" si="2"/>
        <v>-</v>
      </c>
    </row>
    <row r="158" spans="1:6" ht="27">
      <c r="A158" s="44" t="s">
        <v>617</v>
      </c>
      <c r="B158" s="20" t="s">
        <v>541</v>
      </c>
      <c r="C158" s="38" t="s">
        <v>746</v>
      </c>
      <c r="D158" s="39">
        <v>665592.94</v>
      </c>
      <c r="E158" s="40">
        <v>665592.94</v>
      </c>
      <c r="F158" s="41" t="str">
        <f t="shared" si="2"/>
        <v>-</v>
      </c>
    </row>
    <row r="159" spans="1:6" ht="27">
      <c r="A159" s="44" t="s">
        <v>645</v>
      </c>
      <c r="B159" s="20" t="s">
        <v>541</v>
      </c>
      <c r="C159" s="38" t="s">
        <v>747</v>
      </c>
      <c r="D159" s="39">
        <v>666.26</v>
      </c>
      <c r="E159" s="40">
        <v>666.26</v>
      </c>
      <c r="F159" s="41" t="str">
        <f t="shared" si="2"/>
        <v>-</v>
      </c>
    </row>
    <row r="160" spans="1:6" ht="27">
      <c r="A160" s="44" t="s">
        <v>617</v>
      </c>
      <c r="B160" s="20" t="s">
        <v>541</v>
      </c>
      <c r="C160" s="38" t="s">
        <v>748</v>
      </c>
      <c r="D160" s="39">
        <v>666.26</v>
      </c>
      <c r="E160" s="40">
        <v>666.26</v>
      </c>
      <c r="F160" s="41" t="str">
        <f t="shared" si="2"/>
        <v>-</v>
      </c>
    </row>
    <row r="161" spans="1:6" ht="51.75" customHeight="1">
      <c r="A161" s="44" t="s">
        <v>749</v>
      </c>
      <c r="B161" s="20" t="s">
        <v>541</v>
      </c>
      <c r="C161" s="38" t="s">
        <v>750</v>
      </c>
      <c r="D161" s="39">
        <v>4081839.6</v>
      </c>
      <c r="E161" s="40">
        <v>4061430.4</v>
      </c>
      <c r="F161" s="41">
        <f t="shared" si="2"/>
        <v>20409.200000000186</v>
      </c>
    </row>
    <row r="162" spans="1:6" ht="27">
      <c r="A162" s="44" t="s">
        <v>642</v>
      </c>
      <c r="B162" s="20" t="s">
        <v>541</v>
      </c>
      <c r="C162" s="38" t="s">
        <v>751</v>
      </c>
      <c r="D162" s="39">
        <v>4077757.76</v>
      </c>
      <c r="E162" s="40">
        <v>4057368.97</v>
      </c>
      <c r="F162" s="41">
        <f t="shared" si="2"/>
        <v>20388.78999999957</v>
      </c>
    </row>
    <row r="163" spans="1:6" ht="27">
      <c r="A163" s="44" t="s">
        <v>617</v>
      </c>
      <c r="B163" s="20" t="s">
        <v>541</v>
      </c>
      <c r="C163" s="38" t="s">
        <v>752</v>
      </c>
      <c r="D163" s="39">
        <v>4077757.76</v>
      </c>
      <c r="E163" s="40">
        <v>4057368.97</v>
      </c>
      <c r="F163" s="41">
        <f t="shared" si="2"/>
        <v>20388.78999999957</v>
      </c>
    </row>
    <row r="164" spans="1:6" ht="27">
      <c r="A164" s="44" t="s">
        <v>645</v>
      </c>
      <c r="B164" s="20" t="s">
        <v>541</v>
      </c>
      <c r="C164" s="38" t="s">
        <v>753</v>
      </c>
      <c r="D164" s="39">
        <v>4081.84</v>
      </c>
      <c r="E164" s="40">
        <v>4061.43</v>
      </c>
      <c r="F164" s="41">
        <f t="shared" si="2"/>
        <v>20.41000000000031</v>
      </c>
    </row>
    <row r="165" spans="1:6" ht="33" customHeight="1">
      <c r="A165" s="44" t="s">
        <v>617</v>
      </c>
      <c r="B165" s="20" t="s">
        <v>541</v>
      </c>
      <c r="C165" s="38" t="s">
        <v>754</v>
      </c>
      <c r="D165" s="39">
        <v>4081.84</v>
      </c>
      <c r="E165" s="40">
        <v>4061.43</v>
      </c>
      <c r="F165" s="41">
        <f t="shared" si="2"/>
        <v>20.41000000000031</v>
      </c>
    </row>
    <row r="166" spans="1:6" ht="110.25">
      <c r="A166" s="44" t="s">
        <v>755</v>
      </c>
      <c r="B166" s="20" t="s">
        <v>541</v>
      </c>
      <c r="C166" s="38" t="s">
        <v>756</v>
      </c>
      <c r="D166" s="39">
        <v>3927315.13</v>
      </c>
      <c r="E166" s="40">
        <v>2183389.1</v>
      </c>
      <c r="F166" s="41">
        <f t="shared" si="2"/>
        <v>1743926.0299999998</v>
      </c>
    </row>
    <row r="167" spans="1:6" ht="27">
      <c r="A167" s="44" t="s">
        <v>642</v>
      </c>
      <c r="B167" s="20" t="s">
        <v>541</v>
      </c>
      <c r="C167" s="38" t="s">
        <v>757</v>
      </c>
      <c r="D167" s="39">
        <v>3923387.81</v>
      </c>
      <c r="E167" s="40">
        <v>2181205.71</v>
      </c>
      <c r="F167" s="41">
        <f t="shared" si="2"/>
        <v>1742182.1</v>
      </c>
    </row>
    <row r="168" spans="1:6" ht="27">
      <c r="A168" s="44" t="s">
        <v>617</v>
      </c>
      <c r="B168" s="20" t="s">
        <v>541</v>
      </c>
      <c r="C168" s="38" t="s">
        <v>758</v>
      </c>
      <c r="D168" s="39">
        <v>3923387.81</v>
      </c>
      <c r="E168" s="40">
        <v>2181205.71</v>
      </c>
      <c r="F168" s="41">
        <f t="shared" si="2"/>
        <v>1742182.1</v>
      </c>
    </row>
    <row r="169" spans="1:6" ht="27">
      <c r="A169" s="44" t="s">
        <v>645</v>
      </c>
      <c r="B169" s="20" t="s">
        <v>541</v>
      </c>
      <c r="C169" s="38" t="s">
        <v>759</v>
      </c>
      <c r="D169" s="39">
        <v>3927.32</v>
      </c>
      <c r="E169" s="40">
        <v>2183.39</v>
      </c>
      <c r="F169" s="41">
        <f t="shared" si="2"/>
        <v>1743.9300000000003</v>
      </c>
    </row>
    <row r="170" spans="1:6" ht="27">
      <c r="A170" s="44" t="s">
        <v>617</v>
      </c>
      <c r="B170" s="20" t="s">
        <v>541</v>
      </c>
      <c r="C170" s="38" t="s">
        <v>760</v>
      </c>
      <c r="D170" s="39">
        <v>3927.32</v>
      </c>
      <c r="E170" s="40">
        <v>2183.39</v>
      </c>
      <c r="F170" s="41">
        <f t="shared" si="2"/>
        <v>1743.9300000000003</v>
      </c>
    </row>
    <row r="171" spans="1:6" ht="79.5" customHeight="1">
      <c r="A171" s="44" t="s">
        <v>761</v>
      </c>
      <c r="B171" s="20" t="s">
        <v>541</v>
      </c>
      <c r="C171" s="38" t="s">
        <v>762</v>
      </c>
      <c r="D171" s="39">
        <v>3813228.22</v>
      </c>
      <c r="E171" s="40">
        <v>3752951.05</v>
      </c>
      <c r="F171" s="41">
        <f t="shared" si="2"/>
        <v>60277.17000000039</v>
      </c>
    </row>
    <row r="172" spans="1:6" ht="27">
      <c r="A172" s="44" t="s">
        <v>642</v>
      </c>
      <c r="B172" s="20" t="s">
        <v>541</v>
      </c>
      <c r="C172" s="38" t="s">
        <v>763</v>
      </c>
      <c r="D172" s="39">
        <v>3809414.99</v>
      </c>
      <c r="E172" s="40">
        <v>3749198.1</v>
      </c>
      <c r="F172" s="41">
        <f t="shared" si="2"/>
        <v>60216.89000000013</v>
      </c>
    </row>
    <row r="173" spans="1:6" ht="27">
      <c r="A173" s="44" t="s">
        <v>617</v>
      </c>
      <c r="B173" s="20" t="s">
        <v>541</v>
      </c>
      <c r="C173" s="38" t="s">
        <v>764</v>
      </c>
      <c r="D173" s="39">
        <v>3809414.99</v>
      </c>
      <c r="E173" s="40">
        <v>3749198.1</v>
      </c>
      <c r="F173" s="41">
        <f t="shared" si="2"/>
        <v>60216.89000000013</v>
      </c>
    </row>
    <row r="174" spans="1:6" ht="27">
      <c r="A174" s="44" t="s">
        <v>645</v>
      </c>
      <c r="B174" s="20" t="s">
        <v>541</v>
      </c>
      <c r="C174" s="38" t="s">
        <v>765</v>
      </c>
      <c r="D174" s="39">
        <v>3813.23</v>
      </c>
      <c r="E174" s="40">
        <v>3752.95</v>
      </c>
      <c r="F174" s="41">
        <f t="shared" si="2"/>
        <v>60.2800000000002</v>
      </c>
    </row>
    <row r="175" spans="1:6" ht="27">
      <c r="A175" s="44" t="s">
        <v>617</v>
      </c>
      <c r="B175" s="20" t="s">
        <v>541</v>
      </c>
      <c r="C175" s="38" t="s">
        <v>766</v>
      </c>
      <c r="D175" s="39">
        <v>3813.23</v>
      </c>
      <c r="E175" s="40">
        <v>3752.95</v>
      </c>
      <c r="F175" s="41">
        <f t="shared" si="2"/>
        <v>60.2800000000002</v>
      </c>
    </row>
    <row r="176" spans="1:6" ht="82.5">
      <c r="A176" s="44" t="s">
        <v>767</v>
      </c>
      <c r="B176" s="20" t="s">
        <v>541</v>
      </c>
      <c r="C176" s="38" t="s">
        <v>768</v>
      </c>
      <c r="D176" s="39">
        <v>1312734.02</v>
      </c>
      <c r="E176" s="40">
        <v>1312734.02</v>
      </c>
      <c r="F176" s="41" t="str">
        <f t="shared" si="2"/>
        <v>-</v>
      </c>
    </row>
    <row r="177" spans="1:6" ht="27">
      <c r="A177" s="44" t="s">
        <v>642</v>
      </c>
      <c r="B177" s="20" t="s">
        <v>541</v>
      </c>
      <c r="C177" s="38" t="s">
        <v>769</v>
      </c>
      <c r="D177" s="39">
        <v>1311421.29</v>
      </c>
      <c r="E177" s="40">
        <v>1311421.29</v>
      </c>
      <c r="F177" s="41" t="str">
        <f t="shared" si="2"/>
        <v>-</v>
      </c>
    </row>
    <row r="178" spans="1:6" ht="27">
      <c r="A178" s="44" t="s">
        <v>617</v>
      </c>
      <c r="B178" s="20" t="s">
        <v>541</v>
      </c>
      <c r="C178" s="38" t="s">
        <v>770</v>
      </c>
      <c r="D178" s="39">
        <v>1311421.29</v>
      </c>
      <c r="E178" s="40">
        <v>1311421.29</v>
      </c>
      <c r="F178" s="41" t="str">
        <f t="shared" si="2"/>
        <v>-</v>
      </c>
    </row>
    <row r="179" spans="1:6" ht="27">
      <c r="A179" s="44" t="s">
        <v>645</v>
      </c>
      <c r="B179" s="20" t="s">
        <v>541</v>
      </c>
      <c r="C179" s="38" t="s">
        <v>771</v>
      </c>
      <c r="D179" s="39">
        <v>1312.73</v>
      </c>
      <c r="E179" s="40">
        <v>1312.73</v>
      </c>
      <c r="F179" s="41" t="str">
        <f t="shared" si="2"/>
        <v>-</v>
      </c>
    </row>
    <row r="180" spans="1:6" ht="27">
      <c r="A180" s="44" t="s">
        <v>617</v>
      </c>
      <c r="B180" s="20" t="s">
        <v>541</v>
      </c>
      <c r="C180" s="38" t="s">
        <v>772</v>
      </c>
      <c r="D180" s="39">
        <v>1312.73</v>
      </c>
      <c r="E180" s="40">
        <v>1312.73</v>
      </c>
      <c r="F180" s="41" t="str">
        <f t="shared" si="2"/>
        <v>-</v>
      </c>
    </row>
    <row r="181" spans="1:6" ht="92.25" customHeight="1">
      <c r="A181" s="44" t="s">
        <v>773</v>
      </c>
      <c r="B181" s="20" t="s">
        <v>541</v>
      </c>
      <c r="C181" s="38" t="s">
        <v>774</v>
      </c>
      <c r="D181" s="39">
        <v>736955.1</v>
      </c>
      <c r="E181" s="40">
        <v>383020.75</v>
      </c>
      <c r="F181" s="41">
        <f t="shared" si="2"/>
        <v>353934.35</v>
      </c>
    </row>
    <row r="182" spans="1:6" ht="27">
      <c r="A182" s="44" t="s">
        <v>642</v>
      </c>
      <c r="B182" s="20" t="s">
        <v>541</v>
      </c>
      <c r="C182" s="38" t="s">
        <v>775</v>
      </c>
      <c r="D182" s="39">
        <v>736218.14</v>
      </c>
      <c r="E182" s="40">
        <v>382637.73</v>
      </c>
      <c r="F182" s="41">
        <f t="shared" si="2"/>
        <v>353580.41000000003</v>
      </c>
    </row>
    <row r="183" spans="1:6" ht="27">
      <c r="A183" s="44" t="s">
        <v>617</v>
      </c>
      <c r="B183" s="20" t="s">
        <v>541</v>
      </c>
      <c r="C183" s="38" t="s">
        <v>776</v>
      </c>
      <c r="D183" s="39">
        <v>736218.14</v>
      </c>
      <c r="E183" s="40">
        <v>382637.73</v>
      </c>
      <c r="F183" s="41">
        <f t="shared" si="2"/>
        <v>353580.41000000003</v>
      </c>
    </row>
    <row r="184" spans="1:6" ht="27">
      <c r="A184" s="44" t="s">
        <v>645</v>
      </c>
      <c r="B184" s="20" t="s">
        <v>541</v>
      </c>
      <c r="C184" s="38" t="s">
        <v>777</v>
      </c>
      <c r="D184" s="39">
        <v>736.96</v>
      </c>
      <c r="E184" s="40">
        <v>383.02</v>
      </c>
      <c r="F184" s="41">
        <f t="shared" si="2"/>
        <v>353.94000000000005</v>
      </c>
    </row>
    <row r="185" spans="1:6" ht="27">
      <c r="A185" s="44" t="s">
        <v>617</v>
      </c>
      <c r="B185" s="20" t="s">
        <v>541</v>
      </c>
      <c r="C185" s="38" t="s">
        <v>778</v>
      </c>
      <c r="D185" s="39">
        <v>736.96</v>
      </c>
      <c r="E185" s="40">
        <v>383.02</v>
      </c>
      <c r="F185" s="41">
        <f t="shared" si="2"/>
        <v>353.94000000000005</v>
      </c>
    </row>
    <row r="186" spans="1:6" ht="63" customHeight="1">
      <c r="A186" s="44" t="s">
        <v>779</v>
      </c>
      <c r="B186" s="20" t="s">
        <v>541</v>
      </c>
      <c r="C186" s="38" t="s">
        <v>780</v>
      </c>
      <c r="D186" s="39">
        <v>673180</v>
      </c>
      <c r="E186" s="40" t="s">
        <v>42</v>
      </c>
      <c r="F186" s="41">
        <f t="shared" si="2"/>
        <v>673180</v>
      </c>
    </row>
    <row r="187" spans="1:6" ht="27">
      <c r="A187" s="44" t="s">
        <v>642</v>
      </c>
      <c r="B187" s="20" t="s">
        <v>541</v>
      </c>
      <c r="C187" s="38" t="s">
        <v>781</v>
      </c>
      <c r="D187" s="39">
        <v>672506.82</v>
      </c>
      <c r="E187" s="40" t="s">
        <v>42</v>
      </c>
      <c r="F187" s="41">
        <f t="shared" si="2"/>
        <v>672506.82</v>
      </c>
    </row>
    <row r="188" spans="1:6" ht="27">
      <c r="A188" s="44" t="s">
        <v>617</v>
      </c>
      <c r="B188" s="20" t="s">
        <v>541</v>
      </c>
      <c r="C188" s="38" t="s">
        <v>782</v>
      </c>
      <c r="D188" s="39">
        <v>672506.82</v>
      </c>
      <c r="E188" s="40" t="s">
        <v>42</v>
      </c>
      <c r="F188" s="41">
        <f t="shared" si="2"/>
        <v>672506.82</v>
      </c>
    </row>
    <row r="189" spans="1:6" ht="27">
      <c r="A189" s="44" t="s">
        <v>645</v>
      </c>
      <c r="B189" s="20" t="s">
        <v>541</v>
      </c>
      <c r="C189" s="38" t="s">
        <v>783</v>
      </c>
      <c r="D189" s="39">
        <v>673.18</v>
      </c>
      <c r="E189" s="40" t="s">
        <v>42</v>
      </c>
      <c r="F189" s="41">
        <f t="shared" si="2"/>
        <v>673.18</v>
      </c>
    </row>
    <row r="190" spans="1:6" ht="27">
      <c r="A190" s="44" t="s">
        <v>617</v>
      </c>
      <c r="B190" s="20" t="s">
        <v>541</v>
      </c>
      <c r="C190" s="38" t="s">
        <v>784</v>
      </c>
      <c r="D190" s="39">
        <v>673.18</v>
      </c>
      <c r="E190" s="40" t="s">
        <v>42</v>
      </c>
      <c r="F190" s="41">
        <f t="shared" si="2"/>
        <v>673.18</v>
      </c>
    </row>
    <row r="191" spans="1:6" ht="15">
      <c r="A191" s="42" t="s">
        <v>785</v>
      </c>
      <c r="B191" s="18" t="s">
        <v>541</v>
      </c>
      <c r="C191" s="30" t="s">
        <v>786</v>
      </c>
      <c r="D191" s="31">
        <v>216199828.4</v>
      </c>
      <c r="E191" s="32">
        <v>173995411.17</v>
      </c>
      <c r="F191" s="33">
        <f t="shared" si="2"/>
        <v>42204417.23000002</v>
      </c>
    </row>
    <row r="192" spans="1:6" ht="69">
      <c r="A192" s="44" t="s">
        <v>591</v>
      </c>
      <c r="B192" s="20" t="s">
        <v>541</v>
      </c>
      <c r="C192" s="38" t="s">
        <v>787</v>
      </c>
      <c r="D192" s="39">
        <v>207641690</v>
      </c>
      <c r="E192" s="40">
        <v>165763393.57</v>
      </c>
      <c r="F192" s="41">
        <f t="shared" si="2"/>
        <v>41878296.43000001</v>
      </c>
    </row>
    <row r="193" spans="1:6" ht="53.25" customHeight="1">
      <c r="A193" s="44" t="s">
        <v>597</v>
      </c>
      <c r="B193" s="20" t="s">
        <v>541</v>
      </c>
      <c r="C193" s="38" t="s">
        <v>788</v>
      </c>
      <c r="D193" s="39">
        <v>35769797</v>
      </c>
      <c r="E193" s="40">
        <v>34578451.8</v>
      </c>
      <c r="F193" s="41">
        <f t="shared" si="2"/>
        <v>1191345.200000003</v>
      </c>
    </row>
    <row r="194" spans="1:6" ht="95.25" customHeight="1">
      <c r="A194" s="44" t="s">
        <v>595</v>
      </c>
      <c r="B194" s="20" t="s">
        <v>541</v>
      </c>
      <c r="C194" s="38" t="s">
        <v>789</v>
      </c>
      <c r="D194" s="39">
        <v>35769797</v>
      </c>
      <c r="E194" s="40">
        <v>34578451.8</v>
      </c>
      <c r="F194" s="41">
        <f t="shared" si="2"/>
        <v>1191345.200000003</v>
      </c>
    </row>
    <row r="195" spans="1:6" ht="41.25">
      <c r="A195" s="44" t="s">
        <v>597</v>
      </c>
      <c r="B195" s="20" t="s">
        <v>541</v>
      </c>
      <c r="C195" s="38" t="s">
        <v>790</v>
      </c>
      <c r="D195" s="39">
        <v>3402516</v>
      </c>
      <c r="E195" s="40" t="s">
        <v>42</v>
      </c>
      <c r="F195" s="41">
        <f t="shared" si="2"/>
        <v>3402516</v>
      </c>
    </row>
    <row r="196" spans="1:6" ht="41.25">
      <c r="A196" s="44" t="s">
        <v>597</v>
      </c>
      <c r="B196" s="20" t="s">
        <v>541</v>
      </c>
      <c r="C196" s="38" t="s">
        <v>791</v>
      </c>
      <c r="D196" s="39">
        <v>3402516</v>
      </c>
      <c r="E196" s="40" t="s">
        <v>42</v>
      </c>
      <c r="F196" s="41">
        <f t="shared" si="2"/>
        <v>3402516</v>
      </c>
    </row>
    <row r="197" spans="1:6" ht="93.75" customHeight="1">
      <c r="A197" s="44" t="s">
        <v>595</v>
      </c>
      <c r="B197" s="20" t="s">
        <v>541</v>
      </c>
      <c r="C197" s="38" t="s">
        <v>792</v>
      </c>
      <c r="D197" s="39">
        <v>3402516</v>
      </c>
      <c r="E197" s="40" t="s">
        <v>42</v>
      </c>
      <c r="F197" s="41">
        <f t="shared" si="2"/>
        <v>3402516</v>
      </c>
    </row>
    <row r="198" spans="1:6" ht="41.25">
      <c r="A198" s="44" t="s">
        <v>597</v>
      </c>
      <c r="B198" s="20" t="s">
        <v>541</v>
      </c>
      <c r="C198" s="38" t="s">
        <v>793</v>
      </c>
      <c r="D198" s="39">
        <v>97072791</v>
      </c>
      <c r="E198" s="40">
        <v>93400733.7</v>
      </c>
      <c r="F198" s="41">
        <f t="shared" si="2"/>
        <v>3672057.299999997</v>
      </c>
    </row>
    <row r="199" spans="1:6" ht="91.5" customHeight="1">
      <c r="A199" s="44" t="s">
        <v>595</v>
      </c>
      <c r="B199" s="20" t="s">
        <v>541</v>
      </c>
      <c r="C199" s="38" t="s">
        <v>794</v>
      </c>
      <c r="D199" s="39">
        <v>97072791</v>
      </c>
      <c r="E199" s="40">
        <v>93400733.7</v>
      </c>
      <c r="F199" s="41">
        <f aca="true" t="shared" si="3" ref="F199:F258">IF(OR(D199="-",IF(E199="-",0,E199)&gt;=IF(D199="-",0,D199)),"-",IF(D199="-",0,D199)-IF(E199="-",0,E199))</f>
        <v>3672057.299999997</v>
      </c>
    </row>
    <row r="200" spans="1:6" ht="27">
      <c r="A200" s="44" t="s">
        <v>795</v>
      </c>
      <c r="B200" s="20" t="s">
        <v>541</v>
      </c>
      <c r="C200" s="38" t="s">
        <v>796</v>
      </c>
      <c r="D200" s="39">
        <v>71396586</v>
      </c>
      <c r="E200" s="40">
        <v>37784208.07</v>
      </c>
      <c r="F200" s="41">
        <f t="shared" si="3"/>
        <v>33612377.93</v>
      </c>
    </row>
    <row r="201" spans="1:6" ht="90" customHeight="1">
      <c r="A201" s="44" t="s">
        <v>595</v>
      </c>
      <c r="B201" s="20" t="s">
        <v>541</v>
      </c>
      <c r="C201" s="38" t="s">
        <v>797</v>
      </c>
      <c r="D201" s="39">
        <v>71396586</v>
      </c>
      <c r="E201" s="40">
        <v>37784208.07</v>
      </c>
      <c r="F201" s="41">
        <f t="shared" si="3"/>
        <v>33612377.93</v>
      </c>
    </row>
    <row r="202" spans="1:6" ht="51" customHeight="1">
      <c r="A202" s="44" t="s">
        <v>613</v>
      </c>
      <c r="B202" s="20" t="s">
        <v>541</v>
      </c>
      <c r="C202" s="38" t="s">
        <v>798</v>
      </c>
      <c r="D202" s="39">
        <v>139400</v>
      </c>
      <c r="E202" s="40" t="s">
        <v>42</v>
      </c>
      <c r="F202" s="41">
        <f t="shared" si="3"/>
        <v>139400</v>
      </c>
    </row>
    <row r="203" spans="1:6" ht="82.5">
      <c r="A203" s="44" t="s">
        <v>615</v>
      </c>
      <c r="B203" s="20" t="s">
        <v>541</v>
      </c>
      <c r="C203" s="38" t="s">
        <v>799</v>
      </c>
      <c r="D203" s="39">
        <v>139400</v>
      </c>
      <c r="E203" s="40" t="s">
        <v>42</v>
      </c>
      <c r="F203" s="41">
        <f t="shared" si="3"/>
        <v>139400</v>
      </c>
    </row>
    <row r="204" spans="1:6" ht="27">
      <c r="A204" s="44" t="s">
        <v>617</v>
      </c>
      <c r="B204" s="20" t="s">
        <v>541</v>
      </c>
      <c r="C204" s="38" t="s">
        <v>800</v>
      </c>
      <c r="D204" s="39">
        <v>139400</v>
      </c>
      <c r="E204" s="40" t="s">
        <v>42</v>
      </c>
      <c r="F204" s="41">
        <f t="shared" si="3"/>
        <v>139400</v>
      </c>
    </row>
    <row r="205" spans="1:6" ht="27">
      <c r="A205" s="44" t="s">
        <v>801</v>
      </c>
      <c r="B205" s="20" t="s">
        <v>541</v>
      </c>
      <c r="C205" s="38" t="s">
        <v>802</v>
      </c>
      <c r="D205" s="39">
        <v>100000</v>
      </c>
      <c r="E205" s="40" t="s">
        <v>42</v>
      </c>
      <c r="F205" s="41">
        <f t="shared" si="3"/>
        <v>100000</v>
      </c>
    </row>
    <row r="206" spans="1:6" ht="27">
      <c r="A206" s="44" t="s">
        <v>627</v>
      </c>
      <c r="B206" s="20" t="s">
        <v>541</v>
      </c>
      <c r="C206" s="38" t="s">
        <v>803</v>
      </c>
      <c r="D206" s="39">
        <v>100000</v>
      </c>
      <c r="E206" s="40" t="s">
        <v>42</v>
      </c>
      <c r="F206" s="41">
        <f t="shared" si="3"/>
        <v>100000</v>
      </c>
    </row>
    <row r="207" spans="1:6" ht="27">
      <c r="A207" s="44" t="s">
        <v>617</v>
      </c>
      <c r="B207" s="20" t="s">
        <v>541</v>
      </c>
      <c r="C207" s="38" t="s">
        <v>804</v>
      </c>
      <c r="D207" s="39">
        <v>100000</v>
      </c>
      <c r="E207" s="40" t="s">
        <v>42</v>
      </c>
      <c r="F207" s="41">
        <f t="shared" si="3"/>
        <v>100000</v>
      </c>
    </row>
    <row r="208" spans="1:6" ht="78.75" customHeight="1">
      <c r="A208" s="44" t="s">
        <v>805</v>
      </c>
      <c r="B208" s="20" t="s">
        <v>541</v>
      </c>
      <c r="C208" s="38" t="s">
        <v>806</v>
      </c>
      <c r="D208" s="39">
        <v>1272900</v>
      </c>
      <c r="E208" s="40">
        <v>1271503</v>
      </c>
      <c r="F208" s="41">
        <f t="shared" si="3"/>
        <v>1397</v>
      </c>
    </row>
    <row r="209" spans="1:6" ht="27">
      <c r="A209" s="44" t="s">
        <v>617</v>
      </c>
      <c r="B209" s="20" t="s">
        <v>541</v>
      </c>
      <c r="C209" s="38" t="s">
        <v>807</v>
      </c>
      <c r="D209" s="39">
        <v>1272900</v>
      </c>
      <c r="E209" s="40">
        <v>1271503</v>
      </c>
      <c r="F209" s="41">
        <f t="shared" si="3"/>
        <v>1397</v>
      </c>
    </row>
    <row r="210" spans="1:6" ht="15">
      <c r="A210" s="44" t="s">
        <v>637</v>
      </c>
      <c r="B210" s="20" t="s">
        <v>541</v>
      </c>
      <c r="C210" s="38" t="s">
        <v>808</v>
      </c>
      <c r="D210" s="39">
        <v>11000</v>
      </c>
      <c r="E210" s="40">
        <v>11000</v>
      </c>
      <c r="F210" s="41" t="str">
        <f t="shared" si="3"/>
        <v>-</v>
      </c>
    </row>
    <row r="211" spans="1:6" ht="27">
      <c r="A211" s="44" t="s">
        <v>617</v>
      </c>
      <c r="B211" s="20" t="s">
        <v>541</v>
      </c>
      <c r="C211" s="38" t="s">
        <v>809</v>
      </c>
      <c r="D211" s="39">
        <v>11000</v>
      </c>
      <c r="E211" s="40">
        <v>11000</v>
      </c>
      <c r="F211" s="41" t="str">
        <f t="shared" si="3"/>
        <v>-</v>
      </c>
    </row>
    <row r="212" spans="1:6" ht="15">
      <c r="A212" s="44" t="s">
        <v>637</v>
      </c>
      <c r="B212" s="20" t="s">
        <v>541</v>
      </c>
      <c r="C212" s="38" t="s">
        <v>810</v>
      </c>
      <c r="D212" s="39">
        <v>10000</v>
      </c>
      <c r="E212" s="40">
        <v>9868.28</v>
      </c>
      <c r="F212" s="41">
        <f t="shared" si="3"/>
        <v>131.71999999999935</v>
      </c>
    </row>
    <row r="213" spans="1:6" ht="27">
      <c r="A213" s="44" t="s">
        <v>617</v>
      </c>
      <c r="B213" s="20" t="s">
        <v>541</v>
      </c>
      <c r="C213" s="38" t="s">
        <v>811</v>
      </c>
      <c r="D213" s="39">
        <v>10000</v>
      </c>
      <c r="E213" s="40">
        <v>9868.28</v>
      </c>
      <c r="F213" s="41">
        <f t="shared" si="3"/>
        <v>131.71999999999935</v>
      </c>
    </row>
    <row r="214" spans="1:6" ht="15">
      <c r="A214" s="44" t="s">
        <v>637</v>
      </c>
      <c r="B214" s="20" t="s">
        <v>541</v>
      </c>
      <c r="C214" s="38" t="s">
        <v>812</v>
      </c>
      <c r="D214" s="39">
        <v>8664.29</v>
      </c>
      <c r="E214" s="40">
        <v>8664.29</v>
      </c>
      <c r="F214" s="41" t="str">
        <f t="shared" si="3"/>
        <v>-</v>
      </c>
    </row>
    <row r="215" spans="1:6" ht="27">
      <c r="A215" s="44" t="s">
        <v>617</v>
      </c>
      <c r="B215" s="20" t="s">
        <v>541</v>
      </c>
      <c r="C215" s="38" t="s">
        <v>813</v>
      </c>
      <c r="D215" s="39">
        <v>8664.29</v>
      </c>
      <c r="E215" s="40">
        <v>8664.29</v>
      </c>
      <c r="F215" s="41" t="str">
        <f t="shared" si="3"/>
        <v>-</v>
      </c>
    </row>
    <row r="216" spans="1:6" ht="63.75" customHeight="1">
      <c r="A216" s="44" t="s">
        <v>814</v>
      </c>
      <c r="B216" s="20" t="s">
        <v>541</v>
      </c>
      <c r="C216" s="38" t="s">
        <v>815</v>
      </c>
      <c r="D216" s="39">
        <v>123971</v>
      </c>
      <c r="E216" s="40">
        <v>123971</v>
      </c>
      <c r="F216" s="41" t="str">
        <f t="shared" si="3"/>
        <v>-</v>
      </c>
    </row>
    <row r="217" spans="1:6" ht="27">
      <c r="A217" s="44" t="s">
        <v>642</v>
      </c>
      <c r="B217" s="20" t="s">
        <v>541</v>
      </c>
      <c r="C217" s="38" t="s">
        <v>816</v>
      </c>
      <c r="D217" s="39">
        <v>123847.03</v>
      </c>
      <c r="E217" s="40">
        <v>123847.03</v>
      </c>
      <c r="F217" s="41" t="str">
        <f t="shared" si="3"/>
        <v>-</v>
      </c>
    </row>
    <row r="218" spans="1:6" ht="27">
      <c r="A218" s="44" t="s">
        <v>617</v>
      </c>
      <c r="B218" s="20" t="s">
        <v>541</v>
      </c>
      <c r="C218" s="38" t="s">
        <v>817</v>
      </c>
      <c r="D218" s="39">
        <v>123847.03</v>
      </c>
      <c r="E218" s="40">
        <v>123847.03</v>
      </c>
      <c r="F218" s="41" t="str">
        <f t="shared" si="3"/>
        <v>-</v>
      </c>
    </row>
    <row r="219" spans="1:6" ht="27">
      <c r="A219" s="44" t="s">
        <v>645</v>
      </c>
      <c r="B219" s="20" t="s">
        <v>541</v>
      </c>
      <c r="C219" s="38" t="s">
        <v>818</v>
      </c>
      <c r="D219" s="39">
        <v>123.97</v>
      </c>
      <c r="E219" s="40">
        <v>123.97</v>
      </c>
      <c r="F219" s="41" t="str">
        <f t="shared" si="3"/>
        <v>-</v>
      </c>
    </row>
    <row r="220" spans="1:6" ht="27">
      <c r="A220" s="44" t="s">
        <v>617</v>
      </c>
      <c r="B220" s="20" t="s">
        <v>541</v>
      </c>
      <c r="C220" s="38" t="s">
        <v>819</v>
      </c>
      <c r="D220" s="39">
        <v>123.97</v>
      </c>
      <c r="E220" s="40">
        <v>123.97</v>
      </c>
      <c r="F220" s="41" t="str">
        <f t="shared" si="3"/>
        <v>-</v>
      </c>
    </row>
    <row r="221" spans="1:6" ht="69">
      <c r="A221" s="44" t="s">
        <v>820</v>
      </c>
      <c r="B221" s="20" t="s">
        <v>541</v>
      </c>
      <c r="C221" s="38" t="s">
        <v>821</v>
      </c>
      <c r="D221" s="39">
        <v>6467653</v>
      </c>
      <c r="E221" s="40">
        <v>6382460.92</v>
      </c>
      <c r="F221" s="41">
        <f t="shared" si="3"/>
        <v>85192.08000000007</v>
      </c>
    </row>
    <row r="222" spans="1:6" ht="27">
      <c r="A222" s="44" t="s">
        <v>642</v>
      </c>
      <c r="B222" s="20" t="s">
        <v>541</v>
      </c>
      <c r="C222" s="38" t="s">
        <v>822</v>
      </c>
      <c r="D222" s="39">
        <v>6461185.35</v>
      </c>
      <c r="E222" s="40">
        <v>6376078.46</v>
      </c>
      <c r="F222" s="41">
        <f t="shared" si="3"/>
        <v>85106.88999999966</v>
      </c>
    </row>
    <row r="223" spans="1:6" ht="27">
      <c r="A223" s="44" t="s">
        <v>617</v>
      </c>
      <c r="B223" s="20" t="s">
        <v>541</v>
      </c>
      <c r="C223" s="38" t="s">
        <v>823</v>
      </c>
      <c r="D223" s="39">
        <v>6461185.35</v>
      </c>
      <c r="E223" s="40">
        <v>6376078.46</v>
      </c>
      <c r="F223" s="41">
        <f t="shared" si="3"/>
        <v>85106.88999999966</v>
      </c>
    </row>
    <row r="224" spans="1:6" ht="27">
      <c r="A224" s="44" t="s">
        <v>645</v>
      </c>
      <c r="B224" s="20" t="s">
        <v>541</v>
      </c>
      <c r="C224" s="38" t="s">
        <v>824</v>
      </c>
      <c r="D224" s="39">
        <v>6467.65</v>
      </c>
      <c r="E224" s="40">
        <v>6382.46</v>
      </c>
      <c r="F224" s="41">
        <f t="shared" si="3"/>
        <v>85.1899999999996</v>
      </c>
    </row>
    <row r="225" spans="1:6" ht="27">
      <c r="A225" s="44" t="s">
        <v>617</v>
      </c>
      <c r="B225" s="20" t="s">
        <v>541</v>
      </c>
      <c r="C225" s="38" t="s">
        <v>825</v>
      </c>
      <c r="D225" s="39">
        <v>6467.65</v>
      </c>
      <c r="E225" s="40">
        <v>6382.46</v>
      </c>
      <c r="F225" s="41">
        <f t="shared" si="3"/>
        <v>85.1899999999996</v>
      </c>
    </row>
    <row r="226" spans="1:6" ht="62.25" customHeight="1">
      <c r="A226" s="44" t="s">
        <v>826</v>
      </c>
      <c r="B226" s="20" t="s">
        <v>541</v>
      </c>
      <c r="C226" s="38" t="s">
        <v>827</v>
      </c>
      <c r="D226" s="39">
        <v>424550.11</v>
      </c>
      <c r="E226" s="40">
        <v>424550.11</v>
      </c>
      <c r="F226" s="41" t="str">
        <f t="shared" si="3"/>
        <v>-</v>
      </c>
    </row>
    <row r="227" spans="1:6" ht="27">
      <c r="A227" s="44" t="s">
        <v>642</v>
      </c>
      <c r="B227" s="20" t="s">
        <v>541</v>
      </c>
      <c r="C227" s="38" t="s">
        <v>828</v>
      </c>
      <c r="D227" s="39">
        <v>424125.56</v>
      </c>
      <c r="E227" s="40">
        <v>424125.56</v>
      </c>
      <c r="F227" s="41" t="str">
        <f t="shared" si="3"/>
        <v>-</v>
      </c>
    </row>
    <row r="228" spans="1:6" ht="27">
      <c r="A228" s="44" t="s">
        <v>617</v>
      </c>
      <c r="B228" s="20" t="s">
        <v>541</v>
      </c>
      <c r="C228" s="38" t="s">
        <v>829</v>
      </c>
      <c r="D228" s="39">
        <v>424125.56</v>
      </c>
      <c r="E228" s="40">
        <v>424125.56</v>
      </c>
      <c r="F228" s="41" t="str">
        <f t="shared" si="3"/>
        <v>-</v>
      </c>
    </row>
    <row r="229" spans="1:6" ht="27">
      <c r="A229" s="44" t="s">
        <v>645</v>
      </c>
      <c r="B229" s="20" t="s">
        <v>541</v>
      </c>
      <c r="C229" s="38" t="s">
        <v>830</v>
      </c>
      <c r="D229" s="39">
        <v>424.55</v>
      </c>
      <c r="E229" s="40">
        <v>424.55</v>
      </c>
      <c r="F229" s="41" t="str">
        <f t="shared" si="3"/>
        <v>-</v>
      </c>
    </row>
    <row r="230" spans="1:6" ht="27">
      <c r="A230" s="44" t="s">
        <v>617</v>
      </c>
      <c r="B230" s="20" t="s">
        <v>541</v>
      </c>
      <c r="C230" s="38" t="s">
        <v>831</v>
      </c>
      <c r="D230" s="39">
        <v>424.55</v>
      </c>
      <c r="E230" s="40">
        <v>424.55</v>
      </c>
      <c r="F230" s="41" t="str">
        <f t="shared" si="3"/>
        <v>-</v>
      </c>
    </row>
    <row r="231" spans="1:6" ht="15">
      <c r="A231" s="42" t="s">
        <v>832</v>
      </c>
      <c r="B231" s="18" t="s">
        <v>541</v>
      </c>
      <c r="C231" s="30" t="s">
        <v>833</v>
      </c>
      <c r="D231" s="31">
        <v>49970923.56</v>
      </c>
      <c r="E231" s="32">
        <v>38805428.87</v>
      </c>
      <c r="F231" s="33">
        <f t="shared" si="3"/>
        <v>11165494.690000005</v>
      </c>
    </row>
    <row r="232" spans="1:6" ht="69">
      <c r="A232" s="44" t="s">
        <v>591</v>
      </c>
      <c r="B232" s="20" t="s">
        <v>541</v>
      </c>
      <c r="C232" s="38" t="s">
        <v>834</v>
      </c>
      <c r="D232" s="39">
        <v>23281715.25</v>
      </c>
      <c r="E232" s="40">
        <v>13108589.32</v>
      </c>
      <c r="F232" s="41">
        <f t="shared" si="3"/>
        <v>10173125.93</v>
      </c>
    </row>
    <row r="233" spans="1:6" ht="41.25">
      <c r="A233" s="44" t="s">
        <v>597</v>
      </c>
      <c r="B233" s="20" t="s">
        <v>541</v>
      </c>
      <c r="C233" s="38" t="s">
        <v>835</v>
      </c>
      <c r="D233" s="39">
        <v>276607</v>
      </c>
      <c r="E233" s="40" t="s">
        <v>42</v>
      </c>
      <c r="F233" s="41">
        <f t="shared" si="3"/>
        <v>276607</v>
      </c>
    </row>
    <row r="234" spans="1:6" ht="41.25">
      <c r="A234" s="44" t="s">
        <v>597</v>
      </c>
      <c r="B234" s="20" t="s">
        <v>541</v>
      </c>
      <c r="C234" s="38" t="s">
        <v>836</v>
      </c>
      <c r="D234" s="39">
        <v>276607</v>
      </c>
      <c r="E234" s="40" t="s">
        <v>42</v>
      </c>
      <c r="F234" s="41">
        <f t="shared" si="3"/>
        <v>276607</v>
      </c>
    </row>
    <row r="235" spans="1:6" ht="27">
      <c r="A235" s="44" t="s">
        <v>617</v>
      </c>
      <c r="B235" s="20" t="s">
        <v>541</v>
      </c>
      <c r="C235" s="38" t="s">
        <v>837</v>
      </c>
      <c r="D235" s="39">
        <v>276607</v>
      </c>
      <c r="E235" s="40" t="s">
        <v>42</v>
      </c>
      <c r="F235" s="41">
        <f t="shared" si="3"/>
        <v>276607</v>
      </c>
    </row>
    <row r="236" spans="1:6" ht="41.25">
      <c r="A236" s="44" t="s">
        <v>838</v>
      </c>
      <c r="B236" s="20" t="s">
        <v>541</v>
      </c>
      <c r="C236" s="38" t="s">
        <v>839</v>
      </c>
      <c r="D236" s="39">
        <v>23005108.25</v>
      </c>
      <c r="E236" s="40">
        <v>13108589.32</v>
      </c>
      <c r="F236" s="41">
        <f t="shared" si="3"/>
        <v>9896518.93</v>
      </c>
    </row>
    <row r="237" spans="1:6" ht="27">
      <c r="A237" s="44" t="s">
        <v>617</v>
      </c>
      <c r="B237" s="20" t="s">
        <v>541</v>
      </c>
      <c r="C237" s="38" t="s">
        <v>840</v>
      </c>
      <c r="D237" s="39">
        <v>23005108.25</v>
      </c>
      <c r="E237" s="40">
        <v>13108589.32</v>
      </c>
      <c r="F237" s="41">
        <f t="shared" si="3"/>
        <v>9896518.93</v>
      </c>
    </row>
    <row r="238" spans="1:6" ht="48.75" customHeight="1">
      <c r="A238" s="44" t="s">
        <v>613</v>
      </c>
      <c r="B238" s="20" t="s">
        <v>541</v>
      </c>
      <c r="C238" s="38" t="s">
        <v>841</v>
      </c>
      <c r="D238" s="39">
        <v>26689208.31</v>
      </c>
      <c r="E238" s="40">
        <v>25696839.55</v>
      </c>
      <c r="F238" s="41">
        <f t="shared" si="3"/>
        <v>992368.7599999979</v>
      </c>
    </row>
    <row r="239" spans="1:6" ht="48.75" customHeight="1">
      <c r="A239" s="44" t="s">
        <v>842</v>
      </c>
      <c r="B239" s="20" t="s">
        <v>541</v>
      </c>
      <c r="C239" s="38" t="s">
        <v>843</v>
      </c>
      <c r="D239" s="39">
        <v>12761808.31</v>
      </c>
      <c r="E239" s="40">
        <v>11829516.3</v>
      </c>
      <c r="F239" s="41">
        <f t="shared" si="3"/>
        <v>932292.0099999998</v>
      </c>
    </row>
    <row r="240" spans="1:6" ht="92.25" customHeight="1">
      <c r="A240" s="44" t="s">
        <v>595</v>
      </c>
      <c r="B240" s="20" t="s">
        <v>541</v>
      </c>
      <c r="C240" s="38" t="s">
        <v>844</v>
      </c>
      <c r="D240" s="39">
        <v>11024990.31</v>
      </c>
      <c r="E240" s="40">
        <v>10803152.32</v>
      </c>
      <c r="F240" s="41">
        <f t="shared" si="3"/>
        <v>221837.99000000022</v>
      </c>
    </row>
    <row r="241" spans="1:6" ht="27">
      <c r="A241" s="44" t="s">
        <v>617</v>
      </c>
      <c r="B241" s="20" t="s">
        <v>541</v>
      </c>
      <c r="C241" s="38" t="s">
        <v>845</v>
      </c>
      <c r="D241" s="39">
        <v>1736818</v>
      </c>
      <c r="E241" s="40">
        <v>1026363.98</v>
      </c>
      <c r="F241" s="41">
        <f t="shared" si="3"/>
        <v>710454.02</v>
      </c>
    </row>
    <row r="242" spans="1:6" ht="27">
      <c r="A242" s="44" t="s">
        <v>846</v>
      </c>
      <c r="B242" s="20" t="s">
        <v>541</v>
      </c>
      <c r="C242" s="38" t="s">
        <v>847</v>
      </c>
      <c r="D242" s="39">
        <v>13445000</v>
      </c>
      <c r="E242" s="40">
        <v>13445000</v>
      </c>
      <c r="F242" s="41" t="str">
        <f t="shared" si="3"/>
        <v>-</v>
      </c>
    </row>
    <row r="243" spans="1:6" ht="90" customHeight="1">
      <c r="A243" s="44" t="s">
        <v>595</v>
      </c>
      <c r="B243" s="20" t="s">
        <v>541</v>
      </c>
      <c r="C243" s="38" t="s">
        <v>848</v>
      </c>
      <c r="D243" s="39">
        <v>13445000</v>
      </c>
      <c r="E243" s="40">
        <v>13445000</v>
      </c>
      <c r="F243" s="41" t="str">
        <f t="shared" si="3"/>
        <v>-</v>
      </c>
    </row>
    <row r="244" spans="1:6" ht="41.25">
      <c r="A244" s="44" t="s">
        <v>849</v>
      </c>
      <c r="B244" s="20" t="s">
        <v>541</v>
      </c>
      <c r="C244" s="38" t="s">
        <v>850</v>
      </c>
      <c r="D244" s="39">
        <v>482400</v>
      </c>
      <c r="E244" s="40">
        <v>422323.25</v>
      </c>
      <c r="F244" s="41">
        <f t="shared" si="3"/>
        <v>60076.75</v>
      </c>
    </row>
    <row r="245" spans="1:6" ht="27">
      <c r="A245" s="44" t="s">
        <v>617</v>
      </c>
      <c r="B245" s="20" t="s">
        <v>541</v>
      </c>
      <c r="C245" s="38" t="s">
        <v>851</v>
      </c>
      <c r="D245" s="39">
        <v>482400</v>
      </c>
      <c r="E245" s="40">
        <v>422323.25</v>
      </c>
      <c r="F245" s="41">
        <f t="shared" si="3"/>
        <v>60076.75</v>
      </c>
    </row>
    <row r="246" spans="1:6" ht="27">
      <c r="A246" s="42" t="s">
        <v>852</v>
      </c>
      <c r="B246" s="18" t="s">
        <v>541</v>
      </c>
      <c r="C246" s="30" t="s">
        <v>853</v>
      </c>
      <c r="D246" s="31">
        <v>27154146.32</v>
      </c>
      <c r="E246" s="32">
        <v>20191336.82</v>
      </c>
      <c r="F246" s="33">
        <f t="shared" si="3"/>
        <v>6962809.5</v>
      </c>
    </row>
    <row r="247" spans="1:6" ht="65.25" customHeight="1">
      <c r="A247" s="44" t="s">
        <v>854</v>
      </c>
      <c r="B247" s="20" t="s">
        <v>541</v>
      </c>
      <c r="C247" s="38" t="s">
        <v>855</v>
      </c>
      <c r="D247" s="39">
        <v>24168849</v>
      </c>
      <c r="E247" s="40">
        <v>17805483.37</v>
      </c>
      <c r="F247" s="41">
        <f t="shared" si="3"/>
        <v>6363365.629999999</v>
      </c>
    </row>
    <row r="248" spans="1:6" ht="27">
      <c r="A248" s="44" t="s">
        <v>552</v>
      </c>
      <c r="B248" s="20" t="s">
        <v>541</v>
      </c>
      <c r="C248" s="38" t="s">
        <v>856</v>
      </c>
      <c r="D248" s="39">
        <v>16087605.1</v>
      </c>
      <c r="E248" s="40">
        <v>12128939.07</v>
      </c>
      <c r="F248" s="41">
        <f t="shared" si="3"/>
        <v>3958666.0299999993</v>
      </c>
    </row>
    <row r="249" spans="1:6" ht="66.75" customHeight="1">
      <c r="A249" s="44" t="s">
        <v>554</v>
      </c>
      <c r="B249" s="20" t="s">
        <v>541</v>
      </c>
      <c r="C249" s="38" t="s">
        <v>857</v>
      </c>
      <c r="D249" s="39">
        <v>34690.9</v>
      </c>
      <c r="E249" s="40">
        <v>32812.9</v>
      </c>
      <c r="F249" s="41">
        <f t="shared" si="3"/>
        <v>1878</v>
      </c>
    </row>
    <row r="250" spans="1:6" ht="82.5">
      <c r="A250" s="44" t="s">
        <v>556</v>
      </c>
      <c r="B250" s="20" t="s">
        <v>541</v>
      </c>
      <c r="C250" s="38" t="s">
        <v>858</v>
      </c>
      <c r="D250" s="39">
        <v>4862874</v>
      </c>
      <c r="E250" s="40">
        <v>3270848.45</v>
      </c>
      <c r="F250" s="41">
        <f t="shared" si="3"/>
        <v>1592025.5499999998</v>
      </c>
    </row>
    <row r="251" spans="1:6" ht="50.25" customHeight="1">
      <c r="A251" s="44" t="s">
        <v>558</v>
      </c>
      <c r="B251" s="20" t="s">
        <v>541</v>
      </c>
      <c r="C251" s="38" t="s">
        <v>859</v>
      </c>
      <c r="D251" s="39">
        <v>931953</v>
      </c>
      <c r="E251" s="40">
        <v>702877.7</v>
      </c>
      <c r="F251" s="41">
        <f t="shared" si="3"/>
        <v>229075.30000000005</v>
      </c>
    </row>
    <row r="252" spans="1:6" ht="27">
      <c r="A252" s="44" t="s">
        <v>560</v>
      </c>
      <c r="B252" s="20" t="s">
        <v>541</v>
      </c>
      <c r="C252" s="38" t="s">
        <v>860</v>
      </c>
      <c r="D252" s="39">
        <v>1460885</v>
      </c>
      <c r="E252" s="40">
        <v>1095151.25</v>
      </c>
      <c r="F252" s="41">
        <f t="shared" si="3"/>
        <v>365733.75</v>
      </c>
    </row>
    <row r="253" spans="1:6" ht="15">
      <c r="A253" s="44" t="s">
        <v>861</v>
      </c>
      <c r="B253" s="20" t="s">
        <v>541</v>
      </c>
      <c r="C253" s="38" t="s">
        <v>862</v>
      </c>
      <c r="D253" s="39">
        <v>642000</v>
      </c>
      <c r="E253" s="40">
        <v>426940</v>
      </c>
      <c r="F253" s="41">
        <f t="shared" si="3"/>
        <v>215060</v>
      </c>
    </row>
    <row r="254" spans="1:6" ht="27">
      <c r="A254" s="44" t="s">
        <v>863</v>
      </c>
      <c r="B254" s="20" t="s">
        <v>541</v>
      </c>
      <c r="C254" s="38" t="s">
        <v>864</v>
      </c>
      <c r="D254" s="39">
        <v>145545</v>
      </c>
      <c r="E254" s="40">
        <v>144618</v>
      </c>
      <c r="F254" s="41">
        <f t="shared" si="3"/>
        <v>927</v>
      </c>
    </row>
    <row r="255" spans="1:6" ht="15">
      <c r="A255" s="44" t="s">
        <v>865</v>
      </c>
      <c r="B255" s="20" t="s">
        <v>541</v>
      </c>
      <c r="C255" s="38" t="s">
        <v>866</v>
      </c>
      <c r="D255" s="39">
        <v>3296</v>
      </c>
      <c r="E255" s="40">
        <v>3296</v>
      </c>
      <c r="F255" s="41" t="str">
        <f t="shared" si="3"/>
        <v>-</v>
      </c>
    </row>
    <row r="256" spans="1:6" ht="68.25" customHeight="1">
      <c r="A256" s="44" t="s">
        <v>854</v>
      </c>
      <c r="B256" s="20" t="s">
        <v>541</v>
      </c>
      <c r="C256" s="38" t="s">
        <v>867</v>
      </c>
      <c r="D256" s="39">
        <v>2239582.05</v>
      </c>
      <c r="E256" s="40">
        <v>2239582.05</v>
      </c>
      <c r="F256" s="41" t="str">
        <f t="shared" si="3"/>
        <v>-</v>
      </c>
    </row>
    <row r="257" spans="1:6" ht="27">
      <c r="A257" s="44" t="s">
        <v>552</v>
      </c>
      <c r="B257" s="20" t="s">
        <v>541</v>
      </c>
      <c r="C257" s="38" t="s">
        <v>868</v>
      </c>
      <c r="D257" s="39">
        <v>1720109.11</v>
      </c>
      <c r="E257" s="40">
        <v>1720109.11</v>
      </c>
      <c r="F257" s="41" t="str">
        <f t="shared" si="3"/>
        <v>-</v>
      </c>
    </row>
    <row r="258" spans="1:6" ht="82.5">
      <c r="A258" s="44" t="s">
        <v>556</v>
      </c>
      <c r="B258" s="20" t="s">
        <v>541</v>
      </c>
      <c r="C258" s="38" t="s">
        <v>869</v>
      </c>
      <c r="D258" s="39">
        <v>519472.94</v>
      </c>
      <c r="E258" s="40">
        <v>519472.94</v>
      </c>
      <c r="F258" s="41" t="str">
        <f t="shared" si="3"/>
        <v>-</v>
      </c>
    </row>
    <row r="259" spans="1:6" ht="64.5" customHeight="1">
      <c r="A259" s="44" t="s">
        <v>854</v>
      </c>
      <c r="B259" s="20" t="s">
        <v>541</v>
      </c>
      <c r="C259" s="38" t="s">
        <v>870</v>
      </c>
      <c r="D259" s="39">
        <v>130033.87</v>
      </c>
      <c r="E259" s="40" t="s">
        <v>42</v>
      </c>
      <c r="F259" s="41">
        <f aca="true" t="shared" si="4" ref="F259:F322">IF(OR(D259="-",IF(E259="-",0,E259)&gt;=IF(D259="-",0,D259)),"-",IF(D259="-",0,D259)-IF(E259="-",0,E259))</f>
        <v>130033.87</v>
      </c>
    </row>
    <row r="260" spans="1:6" ht="27">
      <c r="A260" s="44" t="s">
        <v>552</v>
      </c>
      <c r="B260" s="20" t="s">
        <v>541</v>
      </c>
      <c r="C260" s="38" t="s">
        <v>871</v>
      </c>
      <c r="D260" s="39">
        <v>103265.07</v>
      </c>
      <c r="E260" s="40" t="s">
        <v>42</v>
      </c>
      <c r="F260" s="41">
        <f t="shared" si="4"/>
        <v>103265.07</v>
      </c>
    </row>
    <row r="261" spans="1:6" ht="82.5">
      <c r="A261" s="44" t="s">
        <v>556</v>
      </c>
      <c r="B261" s="20" t="s">
        <v>541</v>
      </c>
      <c r="C261" s="38" t="s">
        <v>872</v>
      </c>
      <c r="D261" s="39">
        <v>26768.8</v>
      </c>
      <c r="E261" s="40" t="s">
        <v>42</v>
      </c>
      <c r="F261" s="41">
        <f t="shared" si="4"/>
        <v>26768.8</v>
      </c>
    </row>
    <row r="262" spans="1:6" ht="66" customHeight="1">
      <c r="A262" s="44" t="s">
        <v>854</v>
      </c>
      <c r="B262" s="20" t="s">
        <v>541</v>
      </c>
      <c r="C262" s="38" t="s">
        <v>873</v>
      </c>
      <c r="D262" s="39">
        <v>85681.4</v>
      </c>
      <c r="E262" s="40">
        <v>85681.4</v>
      </c>
      <c r="F262" s="41" t="str">
        <f t="shared" si="4"/>
        <v>-</v>
      </c>
    </row>
    <row r="263" spans="1:6" ht="27">
      <c r="A263" s="44" t="s">
        <v>552</v>
      </c>
      <c r="B263" s="20" t="s">
        <v>541</v>
      </c>
      <c r="C263" s="38" t="s">
        <v>874</v>
      </c>
      <c r="D263" s="39">
        <v>65807.53</v>
      </c>
      <c r="E263" s="40">
        <v>65807.53</v>
      </c>
      <c r="F263" s="41" t="str">
        <f t="shared" si="4"/>
        <v>-</v>
      </c>
    </row>
    <row r="264" spans="1:6" ht="82.5">
      <c r="A264" s="44" t="s">
        <v>556</v>
      </c>
      <c r="B264" s="20" t="s">
        <v>541</v>
      </c>
      <c r="C264" s="38" t="s">
        <v>875</v>
      </c>
      <c r="D264" s="39">
        <v>19873.87</v>
      </c>
      <c r="E264" s="40">
        <v>19873.87</v>
      </c>
      <c r="F264" s="41" t="str">
        <f t="shared" si="4"/>
        <v>-</v>
      </c>
    </row>
    <row r="265" spans="1:6" ht="53.25" customHeight="1">
      <c r="A265" s="44" t="s">
        <v>613</v>
      </c>
      <c r="B265" s="20" t="s">
        <v>541</v>
      </c>
      <c r="C265" s="38" t="s">
        <v>876</v>
      </c>
      <c r="D265" s="39">
        <v>530000</v>
      </c>
      <c r="E265" s="40">
        <v>60590</v>
      </c>
      <c r="F265" s="41">
        <f t="shared" si="4"/>
        <v>469410</v>
      </c>
    </row>
    <row r="266" spans="1:6" ht="27">
      <c r="A266" s="44" t="s">
        <v>877</v>
      </c>
      <c r="B266" s="20" t="s">
        <v>541</v>
      </c>
      <c r="C266" s="38" t="s">
        <v>878</v>
      </c>
      <c r="D266" s="39">
        <v>530000</v>
      </c>
      <c r="E266" s="40">
        <v>60590</v>
      </c>
      <c r="F266" s="41">
        <f t="shared" si="4"/>
        <v>469410</v>
      </c>
    </row>
    <row r="267" spans="1:6" ht="41.25">
      <c r="A267" s="44" t="s">
        <v>558</v>
      </c>
      <c r="B267" s="20" t="s">
        <v>541</v>
      </c>
      <c r="C267" s="38" t="s">
        <v>879</v>
      </c>
      <c r="D267" s="39">
        <v>300000</v>
      </c>
      <c r="E267" s="40" t="s">
        <v>42</v>
      </c>
      <c r="F267" s="41">
        <f t="shared" si="4"/>
        <v>300000</v>
      </c>
    </row>
    <row r="268" spans="1:6" ht="27">
      <c r="A268" s="44" t="s">
        <v>560</v>
      </c>
      <c r="B268" s="20" t="s">
        <v>541</v>
      </c>
      <c r="C268" s="38" t="s">
        <v>880</v>
      </c>
      <c r="D268" s="39">
        <v>210000</v>
      </c>
      <c r="E268" s="40">
        <v>54590</v>
      </c>
      <c r="F268" s="41">
        <f t="shared" si="4"/>
        <v>155410</v>
      </c>
    </row>
    <row r="269" spans="1:6" ht="15">
      <c r="A269" s="44" t="s">
        <v>881</v>
      </c>
      <c r="B269" s="20" t="s">
        <v>541</v>
      </c>
      <c r="C269" s="38" t="s">
        <v>882</v>
      </c>
      <c r="D269" s="39">
        <v>20000</v>
      </c>
      <c r="E269" s="40">
        <v>6000</v>
      </c>
      <c r="F269" s="41">
        <f t="shared" si="4"/>
        <v>14000</v>
      </c>
    </row>
    <row r="270" spans="1:6" ht="15">
      <c r="A270" s="44" t="s">
        <v>883</v>
      </c>
      <c r="B270" s="20" t="s">
        <v>541</v>
      </c>
      <c r="C270" s="38" t="s">
        <v>884</v>
      </c>
      <c r="D270" s="39">
        <v>44666700</v>
      </c>
      <c r="E270" s="40">
        <v>32580522.28</v>
      </c>
      <c r="F270" s="41">
        <f t="shared" si="4"/>
        <v>12086177.719999999</v>
      </c>
    </row>
    <row r="271" spans="1:6" ht="15">
      <c r="A271" s="42" t="s">
        <v>885</v>
      </c>
      <c r="B271" s="18" t="s">
        <v>541</v>
      </c>
      <c r="C271" s="30" t="s">
        <v>886</v>
      </c>
      <c r="D271" s="31">
        <v>8082900</v>
      </c>
      <c r="E271" s="32">
        <v>4350007.28</v>
      </c>
      <c r="F271" s="33">
        <f t="shared" si="4"/>
        <v>3732892.7199999997</v>
      </c>
    </row>
    <row r="272" spans="1:6" ht="69">
      <c r="A272" s="44" t="s">
        <v>591</v>
      </c>
      <c r="B272" s="20" t="s">
        <v>541</v>
      </c>
      <c r="C272" s="38" t="s">
        <v>887</v>
      </c>
      <c r="D272" s="39">
        <v>8082900</v>
      </c>
      <c r="E272" s="40">
        <v>4350007.28</v>
      </c>
      <c r="F272" s="41">
        <f t="shared" si="4"/>
        <v>3732892.7199999997</v>
      </c>
    </row>
    <row r="273" spans="1:6" ht="78.75" customHeight="1">
      <c r="A273" s="44" t="s">
        <v>888</v>
      </c>
      <c r="B273" s="20" t="s">
        <v>541</v>
      </c>
      <c r="C273" s="38" t="s">
        <v>889</v>
      </c>
      <c r="D273" s="39">
        <v>8082900</v>
      </c>
      <c r="E273" s="40">
        <v>4350007.28</v>
      </c>
      <c r="F273" s="41">
        <f t="shared" si="4"/>
        <v>3732892.7199999997</v>
      </c>
    </row>
    <row r="274" spans="1:6" ht="54.75">
      <c r="A274" s="44" t="s">
        <v>890</v>
      </c>
      <c r="B274" s="20" t="s">
        <v>541</v>
      </c>
      <c r="C274" s="38" t="s">
        <v>891</v>
      </c>
      <c r="D274" s="39">
        <v>8082900</v>
      </c>
      <c r="E274" s="40">
        <v>4350007.28</v>
      </c>
      <c r="F274" s="41">
        <f t="shared" si="4"/>
        <v>3732892.7199999997</v>
      </c>
    </row>
    <row r="275" spans="1:6" ht="15">
      <c r="A275" s="42" t="s">
        <v>892</v>
      </c>
      <c r="B275" s="18" t="s">
        <v>541</v>
      </c>
      <c r="C275" s="30" t="s">
        <v>893</v>
      </c>
      <c r="D275" s="31">
        <v>36583800</v>
      </c>
      <c r="E275" s="32">
        <v>28230515</v>
      </c>
      <c r="F275" s="33">
        <f t="shared" si="4"/>
        <v>8353285</v>
      </c>
    </row>
    <row r="276" spans="1:6" ht="69">
      <c r="A276" s="44" t="s">
        <v>591</v>
      </c>
      <c r="B276" s="20" t="s">
        <v>541</v>
      </c>
      <c r="C276" s="38" t="s">
        <v>894</v>
      </c>
      <c r="D276" s="39">
        <v>34412400</v>
      </c>
      <c r="E276" s="40">
        <v>26606500</v>
      </c>
      <c r="F276" s="41">
        <f t="shared" si="4"/>
        <v>7805900</v>
      </c>
    </row>
    <row r="277" spans="1:6" ht="82.5">
      <c r="A277" s="44" t="s">
        <v>895</v>
      </c>
      <c r="B277" s="20" t="s">
        <v>541</v>
      </c>
      <c r="C277" s="38" t="s">
        <v>896</v>
      </c>
      <c r="D277" s="39">
        <v>13262700</v>
      </c>
      <c r="E277" s="40">
        <v>9606500</v>
      </c>
      <c r="F277" s="41">
        <f t="shared" si="4"/>
        <v>3656200</v>
      </c>
    </row>
    <row r="278" spans="1:6" ht="27">
      <c r="A278" s="44" t="s">
        <v>560</v>
      </c>
      <c r="B278" s="20" t="s">
        <v>541</v>
      </c>
      <c r="C278" s="38" t="s">
        <v>897</v>
      </c>
      <c r="D278" s="39">
        <v>131314</v>
      </c>
      <c r="E278" s="40">
        <v>87061.65</v>
      </c>
      <c r="F278" s="41">
        <f t="shared" si="4"/>
        <v>44252.350000000006</v>
      </c>
    </row>
    <row r="279" spans="1:6" ht="41.25">
      <c r="A279" s="44" t="s">
        <v>898</v>
      </c>
      <c r="B279" s="20" t="s">
        <v>541</v>
      </c>
      <c r="C279" s="38" t="s">
        <v>899</v>
      </c>
      <c r="D279" s="39">
        <v>13131386</v>
      </c>
      <c r="E279" s="40">
        <v>9519438.35</v>
      </c>
      <c r="F279" s="41">
        <f t="shared" si="4"/>
        <v>3611947.6500000004</v>
      </c>
    </row>
    <row r="280" spans="1:6" ht="123.75">
      <c r="A280" s="44" t="s">
        <v>900</v>
      </c>
      <c r="B280" s="20" t="s">
        <v>541</v>
      </c>
      <c r="C280" s="38" t="s">
        <v>901</v>
      </c>
      <c r="D280" s="39">
        <v>21149700</v>
      </c>
      <c r="E280" s="40">
        <v>17000000</v>
      </c>
      <c r="F280" s="41">
        <f t="shared" si="4"/>
        <v>4149700</v>
      </c>
    </row>
    <row r="281" spans="1:6" ht="51" customHeight="1">
      <c r="A281" s="44" t="s">
        <v>653</v>
      </c>
      <c r="B281" s="20" t="s">
        <v>541</v>
      </c>
      <c r="C281" s="38" t="s">
        <v>902</v>
      </c>
      <c r="D281" s="39">
        <v>21149700</v>
      </c>
      <c r="E281" s="40">
        <v>17000000</v>
      </c>
      <c r="F281" s="41">
        <f t="shared" si="4"/>
        <v>4149700</v>
      </c>
    </row>
    <row r="282" spans="1:6" ht="53.25" customHeight="1">
      <c r="A282" s="44" t="s">
        <v>613</v>
      </c>
      <c r="B282" s="20" t="s">
        <v>541</v>
      </c>
      <c r="C282" s="38" t="s">
        <v>903</v>
      </c>
      <c r="D282" s="39">
        <v>2171400</v>
      </c>
      <c r="E282" s="40">
        <v>1624015</v>
      </c>
      <c r="F282" s="41">
        <f t="shared" si="4"/>
        <v>547385</v>
      </c>
    </row>
    <row r="283" spans="1:6" ht="151.5">
      <c r="A283" s="45" t="s">
        <v>904</v>
      </c>
      <c r="B283" s="20" t="s">
        <v>541</v>
      </c>
      <c r="C283" s="38" t="s">
        <v>905</v>
      </c>
      <c r="D283" s="39">
        <v>2171400</v>
      </c>
      <c r="E283" s="40">
        <v>1624015</v>
      </c>
      <c r="F283" s="41">
        <f t="shared" si="4"/>
        <v>547385</v>
      </c>
    </row>
    <row r="284" spans="1:6" ht="49.5" customHeight="1">
      <c r="A284" s="44" t="s">
        <v>653</v>
      </c>
      <c r="B284" s="20" t="s">
        <v>541</v>
      </c>
      <c r="C284" s="38" t="s">
        <v>906</v>
      </c>
      <c r="D284" s="39">
        <v>2171400</v>
      </c>
      <c r="E284" s="40">
        <v>1624015</v>
      </c>
      <c r="F284" s="41">
        <f t="shared" si="4"/>
        <v>547385</v>
      </c>
    </row>
    <row r="285" spans="1:6" ht="54.75">
      <c r="A285" s="42" t="s">
        <v>907</v>
      </c>
      <c r="B285" s="18" t="s">
        <v>541</v>
      </c>
      <c r="C285" s="30" t="s">
        <v>908</v>
      </c>
      <c r="D285" s="31">
        <v>423221368.38</v>
      </c>
      <c r="E285" s="32">
        <v>316866248.31</v>
      </c>
      <c r="F285" s="33">
        <f t="shared" si="4"/>
        <v>106355120.07</v>
      </c>
    </row>
    <row r="286" spans="1:6" ht="15">
      <c r="A286" s="44" t="s">
        <v>587</v>
      </c>
      <c r="B286" s="20" t="s">
        <v>541</v>
      </c>
      <c r="C286" s="38" t="s">
        <v>909</v>
      </c>
      <c r="D286" s="39">
        <v>78442590.43</v>
      </c>
      <c r="E286" s="40">
        <v>64416765.66</v>
      </c>
      <c r="F286" s="41">
        <f t="shared" si="4"/>
        <v>14025824.77000001</v>
      </c>
    </row>
    <row r="287" spans="1:6" ht="15">
      <c r="A287" s="42" t="s">
        <v>785</v>
      </c>
      <c r="B287" s="18" t="s">
        <v>541</v>
      </c>
      <c r="C287" s="30" t="s">
        <v>910</v>
      </c>
      <c r="D287" s="31">
        <v>78442590.43</v>
      </c>
      <c r="E287" s="32">
        <v>64416765.66</v>
      </c>
      <c r="F287" s="33">
        <f t="shared" si="4"/>
        <v>14025824.77000001</v>
      </c>
    </row>
    <row r="288" spans="1:6" ht="68.25" customHeight="1">
      <c r="A288" s="44" t="s">
        <v>911</v>
      </c>
      <c r="B288" s="20" t="s">
        <v>541</v>
      </c>
      <c r="C288" s="38" t="s">
        <v>912</v>
      </c>
      <c r="D288" s="39">
        <v>77794863</v>
      </c>
      <c r="E288" s="40">
        <v>64416765.66</v>
      </c>
      <c r="F288" s="41">
        <f t="shared" si="4"/>
        <v>13378097.340000004</v>
      </c>
    </row>
    <row r="289" spans="1:6" ht="27">
      <c r="A289" s="44" t="s">
        <v>795</v>
      </c>
      <c r="B289" s="20" t="s">
        <v>541</v>
      </c>
      <c r="C289" s="38" t="s">
        <v>913</v>
      </c>
      <c r="D289" s="39">
        <v>77794863</v>
      </c>
      <c r="E289" s="40">
        <v>64416765.66</v>
      </c>
      <c r="F289" s="41">
        <f t="shared" si="4"/>
        <v>13378097.340000004</v>
      </c>
    </row>
    <row r="290" spans="1:6" ht="96" customHeight="1">
      <c r="A290" s="44" t="s">
        <v>595</v>
      </c>
      <c r="B290" s="20" t="s">
        <v>541</v>
      </c>
      <c r="C290" s="38" t="s">
        <v>914</v>
      </c>
      <c r="D290" s="39">
        <v>77794863</v>
      </c>
      <c r="E290" s="40">
        <v>64416765.66</v>
      </c>
      <c r="F290" s="41">
        <f t="shared" si="4"/>
        <v>13378097.340000004</v>
      </c>
    </row>
    <row r="291" spans="1:6" ht="82.5">
      <c r="A291" s="44" t="s">
        <v>714</v>
      </c>
      <c r="B291" s="20" t="s">
        <v>541</v>
      </c>
      <c r="C291" s="38" t="s">
        <v>915</v>
      </c>
      <c r="D291" s="39">
        <v>647727.43</v>
      </c>
      <c r="E291" s="40" t="s">
        <v>42</v>
      </c>
      <c r="F291" s="41">
        <f t="shared" si="4"/>
        <v>647727.43</v>
      </c>
    </row>
    <row r="292" spans="1:6" ht="27">
      <c r="A292" s="44" t="s">
        <v>627</v>
      </c>
      <c r="B292" s="20" t="s">
        <v>541</v>
      </c>
      <c r="C292" s="38" t="s">
        <v>916</v>
      </c>
      <c r="D292" s="39">
        <v>647727.43</v>
      </c>
      <c r="E292" s="40" t="s">
        <v>42</v>
      </c>
      <c r="F292" s="41">
        <f t="shared" si="4"/>
        <v>647727.43</v>
      </c>
    </row>
    <row r="293" spans="1:6" ht="27">
      <c r="A293" s="44" t="s">
        <v>617</v>
      </c>
      <c r="B293" s="20" t="s">
        <v>541</v>
      </c>
      <c r="C293" s="38" t="s">
        <v>917</v>
      </c>
      <c r="D293" s="39">
        <v>647727.43</v>
      </c>
      <c r="E293" s="40" t="s">
        <v>42</v>
      </c>
      <c r="F293" s="41">
        <f t="shared" si="4"/>
        <v>647727.43</v>
      </c>
    </row>
    <row r="294" spans="1:6" ht="15">
      <c r="A294" s="44" t="s">
        <v>918</v>
      </c>
      <c r="B294" s="20" t="s">
        <v>541</v>
      </c>
      <c r="C294" s="38" t="s">
        <v>919</v>
      </c>
      <c r="D294" s="39">
        <v>344146877.95</v>
      </c>
      <c r="E294" s="40">
        <v>251984922.28</v>
      </c>
      <c r="F294" s="41">
        <f t="shared" si="4"/>
        <v>92161955.66999999</v>
      </c>
    </row>
    <row r="295" spans="1:6" ht="15">
      <c r="A295" s="42" t="s">
        <v>920</v>
      </c>
      <c r="B295" s="18" t="s">
        <v>541</v>
      </c>
      <c r="C295" s="30" t="s">
        <v>921</v>
      </c>
      <c r="D295" s="31">
        <v>337332168.57</v>
      </c>
      <c r="E295" s="32">
        <v>247116562.27</v>
      </c>
      <c r="F295" s="33">
        <f t="shared" si="4"/>
        <v>90215606.29999998</v>
      </c>
    </row>
    <row r="296" spans="1:6" ht="64.5" customHeight="1">
      <c r="A296" s="44" t="s">
        <v>911</v>
      </c>
      <c r="B296" s="20" t="s">
        <v>541</v>
      </c>
      <c r="C296" s="38" t="s">
        <v>922</v>
      </c>
      <c r="D296" s="39">
        <v>329039487.19</v>
      </c>
      <c r="E296" s="40">
        <v>242109668.48</v>
      </c>
      <c r="F296" s="41">
        <f t="shared" si="4"/>
        <v>86929818.71000001</v>
      </c>
    </row>
    <row r="297" spans="1:6" ht="27">
      <c r="A297" s="44" t="s">
        <v>795</v>
      </c>
      <c r="B297" s="20" t="s">
        <v>541</v>
      </c>
      <c r="C297" s="38" t="s">
        <v>923</v>
      </c>
      <c r="D297" s="39">
        <v>32825687.46</v>
      </c>
      <c r="E297" s="40" t="s">
        <v>42</v>
      </c>
      <c r="F297" s="41">
        <f t="shared" si="4"/>
        <v>32825687.46</v>
      </c>
    </row>
    <row r="298" spans="1:6" ht="27">
      <c r="A298" s="44" t="s">
        <v>924</v>
      </c>
      <c r="B298" s="20" t="s">
        <v>541</v>
      </c>
      <c r="C298" s="38" t="s">
        <v>925</v>
      </c>
      <c r="D298" s="39">
        <v>32825687.46</v>
      </c>
      <c r="E298" s="40" t="s">
        <v>42</v>
      </c>
      <c r="F298" s="41">
        <f t="shared" si="4"/>
        <v>32825687.46</v>
      </c>
    </row>
    <row r="299" spans="1:6" ht="15">
      <c r="A299" s="44" t="s">
        <v>926</v>
      </c>
      <c r="B299" s="20" t="s">
        <v>541</v>
      </c>
      <c r="C299" s="38" t="s">
        <v>927</v>
      </c>
      <c r="D299" s="39">
        <v>3952849.21</v>
      </c>
      <c r="E299" s="40" t="s">
        <v>42</v>
      </c>
      <c r="F299" s="41">
        <f t="shared" si="4"/>
        <v>3952849.21</v>
      </c>
    </row>
    <row r="300" spans="1:6" ht="69">
      <c r="A300" s="44" t="s">
        <v>928</v>
      </c>
      <c r="B300" s="20" t="s">
        <v>541</v>
      </c>
      <c r="C300" s="38" t="s">
        <v>929</v>
      </c>
      <c r="D300" s="39">
        <v>1193760.47</v>
      </c>
      <c r="E300" s="40" t="s">
        <v>42</v>
      </c>
      <c r="F300" s="41">
        <f t="shared" si="4"/>
        <v>1193760.47</v>
      </c>
    </row>
    <row r="301" spans="1:6" ht="94.5" customHeight="1">
      <c r="A301" s="44" t="s">
        <v>595</v>
      </c>
      <c r="B301" s="20" t="s">
        <v>541</v>
      </c>
      <c r="C301" s="38" t="s">
        <v>930</v>
      </c>
      <c r="D301" s="39">
        <v>24286759.78</v>
      </c>
      <c r="E301" s="40" t="s">
        <v>42</v>
      </c>
      <c r="F301" s="41">
        <f t="shared" si="4"/>
        <v>24286759.78</v>
      </c>
    </row>
    <row r="302" spans="1:6" ht="27">
      <c r="A302" s="44" t="s">
        <v>617</v>
      </c>
      <c r="B302" s="20" t="s">
        <v>541</v>
      </c>
      <c r="C302" s="38" t="s">
        <v>931</v>
      </c>
      <c r="D302" s="39">
        <v>3392318</v>
      </c>
      <c r="E302" s="40" t="s">
        <v>42</v>
      </c>
      <c r="F302" s="41">
        <f t="shared" si="4"/>
        <v>3392318</v>
      </c>
    </row>
    <row r="303" spans="1:6" ht="27">
      <c r="A303" s="44" t="s">
        <v>932</v>
      </c>
      <c r="B303" s="20" t="s">
        <v>541</v>
      </c>
      <c r="C303" s="38" t="s">
        <v>933</v>
      </c>
      <c r="D303" s="39">
        <v>147259213</v>
      </c>
      <c r="E303" s="40">
        <v>123310011.79</v>
      </c>
      <c r="F303" s="41">
        <f t="shared" si="4"/>
        <v>23949201.209999993</v>
      </c>
    </row>
    <row r="304" spans="1:6" ht="96.75" customHeight="1">
      <c r="A304" s="44" t="s">
        <v>595</v>
      </c>
      <c r="B304" s="20" t="s">
        <v>541</v>
      </c>
      <c r="C304" s="38" t="s">
        <v>934</v>
      </c>
      <c r="D304" s="39">
        <v>147259213</v>
      </c>
      <c r="E304" s="40">
        <v>123310011.79</v>
      </c>
      <c r="F304" s="41">
        <f t="shared" si="4"/>
        <v>23949201.209999993</v>
      </c>
    </row>
    <row r="305" spans="1:6" ht="15">
      <c r="A305" s="44" t="s">
        <v>935</v>
      </c>
      <c r="B305" s="20" t="s">
        <v>541</v>
      </c>
      <c r="C305" s="38" t="s">
        <v>936</v>
      </c>
      <c r="D305" s="39">
        <v>450000</v>
      </c>
      <c r="E305" s="40">
        <v>450000</v>
      </c>
      <c r="F305" s="41" t="str">
        <f t="shared" si="4"/>
        <v>-</v>
      </c>
    </row>
    <row r="306" spans="1:6" ht="27">
      <c r="A306" s="44" t="s">
        <v>617</v>
      </c>
      <c r="B306" s="20" t="s">
        <v>541</v>
      </c>
      <c r="C306" s="38" t="s">
        <v>937</v>
      </c>
      <c r="D306" s="39">
        <v>450000</v>
      </c>
      <c r="E306" s="40">
        <v>450000</v>
      </c>
      <c r="F306" s="41" t="str">
        <f t="shared" si="4"/>
        <v>-</v>
      </c>
    </row>
    <row r="307" spans="1:6" ht="15">
      <c r="A307" s="44" t="s">
        <v>938</v>
      </c>
      <c r="B307" s="20" t="s">
        <v>541</v>
      </c>
      <c r="C307" s="38" t="s">
        <v>939</v>
      </c>
      <c r="D307" s="39">
        <v>3137719.73</v>
      </c>
      <c r="E307" s="40">
        <v>2220622.63</v>
      </c>
      <c r="F307" s="41">
        <f t="shared" si="4"/>
        <v>917097.1000000001</v>
      </c>
    </row>
    <row r="308" spans="1:6" ht="15">
      <c r="A308" s="44" t="s">
        <v>926</v>
      </c>
      <c r="B308" s="20" t="s">
        <v>541</v>
      </c>
      <c r="C308" s="38" t="s">
        <v>940</v>
      </c>
      <c r="D308" s="39">
        <v>1991577.85</v>
      </c>
      <c r="E308" s="40">
        <v>1477080.53</v>
      </c>
      <c r="F308" s="41">
        <f t="shared" si="4"/>
        <v>514497.32000000007</v>
      </c>
    </row>
    <row r="309" spans="1:6" ht="69">
      <c r="A309" s="44" t="s">
        <v>928</v>
      </c>
      <c r="B309" s="20" t="s">
        <v>541</v>
      </c>
      <c r="C309" s="38" t="s">
        <v>941</v>
      </c>
      <c r="D309" s="39">
        <v>601456.88</v>
      </c>
      <c r="E309" s="40">
        <v>431335.07</v>
      </c>
      <c r="F309" s="41">
        <f t="shared" si="4"/>
        <v>170121.81</v>
      </c>
    </row>
    <row r="310" spans="1:6" ht="55.5" customHeight="1">
      <c r="A310" s="44" t="s">
        <v>558</v>
      </c>
      <c r="B310" s="20" t="s">
        <v>541</v>
      </c>
      <c r="C310" s="38" t="s">
        <v>942</v>
      </c>
      <c r="D310" s="39">
        <v>99880</v>
      </c>
      <c r="E310" s="40">
        <v>51020.18</v>
      </c>
      <c r="F310" s="41">
        <f t="shared" si="4"/>
        <v>48859.82</v>
      </c>
    </row>
    <row r="311" spans="1:6" ht="27">
      <c r="A311" s="44" t="s">
        <v>560</v>
      </c>
      <c r="B311" s="20" t="s">
        <v>541</v>
      </c>
      <c r="C311" s="38" t="s">
        <v>943</v>
      </c>
      <c r="D311" s="39">
        <v>292987</v>
      </c>
      <c r="E311" s="40">
        <v>179888.81</v>
      </c>
      <c r="F311" s="41">
        <f t="shared" si="4"/>
        <v>113098.19</v>
      </c>
    </row>
    <row r="312" spans="1:6" ht="15">
      <c r="A312" s="44" t="s">
        <v>861</v>
      </c>
      <c r="B312" s="20" t="s">
        <v>541</v>
      </c>
      <c r="C312" s="38" t="s">
        <v>944</v>
      </c>
      <c r="D312" s="39">
        <v>124100</v>
      </c>
      <c r="E312" s="40">
        <v>61454.04</v>
      </c>
      <c r="F312" s="41">
        <f t="shared" si="4"/>
        <v>62645.96</v>
      </c>
    </row>
    <row r="313" spans="1:6" ht="27">
      <c r="A313" s="44" t="s">
        <v>863</v>
      </c>
      <c r="B313" s="20" t="s">
        <v>541</v>
      </c>
      <c r="C313" s="38" t="s">
        <v>945</v>
      </c>
      <c r="D313" s="39">
        <v>27718</v>
      </c>
      <c r="E313" s="40">
        <v>19844</v>
      </c>
      <c r="F313" s="41">
        <f t="shared" si="4"/>
        <v>7874</v>
      </c>
    </row>
    <row r="314" spans="1:6" ht="27">
      <c r="A314" s="44" t="s">
        <v>946</v>
      </c>
      <c r="B314" s="20" t="s">
        <v>541</v>
      </c>
      <c r="C314" s="38" t="s">
        <v>947</v>
      </c>
      <c r="D314" s="39">
        <v>219743</v>
      </c>
      <c r="E314" s="40">
        <v>219743</v>
      </c>
      <c r="F314" s="41" t="str">
        <f t="shared" si="4"/>
        <v>-</v>
      </c>
    </row>
    <row r="315" spans="1:6" ht="41.25">
      <c r="A315" s="44" t="s">
        <v>558</v>
      </c>
      <c r="B315" s="20" t="s">
        <v>541</v>
      </c>
      <c r="C315" s="38" t="s">
        <v>948</v>
      </c>
      <c r="D315" s="39">
        <v>114800</v>
      </c>
      <c r="E315" s="40">
        <v>114800</v>
      </c>
      <c r="F315" s="41" t="str">
        <f t="shared" si="4"/>
        <v>-</v>
      </c>
    </row>
    <row r="316" spans="1:6" ht="27">
      <c r="A316" s="44" t="s">
        <v>560</v>
      </c>
      <c r="B316" s="20" t="s">
        <v>541</v>
      </c>
      <c r="C316" s="38" t="s">
        <v>949</v>
      </c>
      <c r="D316" s="39">
        <v>104943</v>
      </c>
      <c r="E316" s="40">
        <v>104943</v>
      </c>
      <c r="F316" s="41" t="str">
        <f t="shared" si="4"/>
        <v>-</v>
      </c>
    </row>
    <row r="317" spans="1:6" ht="51" customHeight="1">
      <c r="A317" s="44" t="s">
        <v>950</v>
      </c>
      <c r="B317" s="20" t="s">
        <v>541</v>
      </c>
      <c r="C317" s="38" t="s">
        <v>951</v>
      </c>
      <c r="D317" s="39">
        <v>200000</v>
      </c>
      <c r="E317" s="40">
        <v>200000</v>
      </c>
      <c r="F317" s="41" t="str">
        <f t="shared" si="4"/>
        <v>-</v>
      </c>
    </row>
    <row r="318" spans="1:6" ht="27">
      <c r="A318" s="44" t="s">
        <v>560</v>
      </c>
      <c r="B318" s="20" t="s">
        <v>541</v>
      </c>
      <c r="C318" s="38" t="s">
        <v>952</v>
      </c>
      <c r="D318" s="39">
        <v>200000</v>
      </c>
      <c r="E318" s="40">
        <v>200000</v>
      </c>
      <c r="F318" s="41" t="str">
        <f t="shared" si="4"/>
        <v>-</v>
      </c>
    </row>
    <row r="319" spans="1:6" ht="69">
      <c r="A319" s="44" t="s">
        <v>953</v>
      </c>
      <c r="B319" s="20" t="s">
        <v>541</v>
      </c>
      <c r="C319" s="38" t="s">
        <v>954</v>
      </c>
      <c r="D319" s="39">
        <v>1367289</v>
      </c>
      <c r="E319" s="40">
        <v>1286424.25</v>
      </c>
      <c r="F319" s="41">
        <f t="shared" si="4"/>
        <v>80864.75</v>
      </c>
    </row>
    <row r="320" spans="1:6" ht="41.25">
      <c r="A320" s="44" t="s">
        <v>955</v>
      </c>
      <c r="B320" s="20" t="s">
        <v>541</v>
      </c>
      <c r="C320" s="38" t="s">
        <v>956</v>
      </c>
      <c r="D320" s="39">
        <v>1367289</v>
      </c>
      <c r="E320" s="40">
        <v>1286424.25</v>
      </c>
      <c r="F320" s="41">
        <f t="shared" si="4"/>
        <v>80864.75</v>
      </c>
    </row>
    <row r="321" spans="1:6" ht="27">
      <c r="A321" s="44" t="s">
        <v>946</v>
      </c>
      <c r="B321" s="20" t="s">
        <v>541</v>
      </c>
      <c r="C321" s="38" t="s">
        <v>957</v>
      </c>
      <c r="D321" s="39">
        <v>55493051</v>
      </c>
      <c r="E321" s="40">
        <v>41339750.94</v>
      </c>
      <c r="F321" s="41">
        <f t="shared" si="4"/>
        <v>14153300.060000002</v>
      </c>
    </row>
    <row r="322" spans="1:6" ht="15">
      <c r="A322" s="44" t="s">
        <v>926</v>
      </c>
      <c r="B322" s="20" t="s">
        <v>541</v>
      </c>
      <c r="C322" s="38" t="s">
        <v>958</v>
      </c>
      <c r="D322" s="39">
        <v>40237171</v>
      </c>
      <c r="E322" s="40">
        <v>30363860.61</v>
      </c>
      <c r="F322" s="41">
        <f t="shared" si="4"/>
        <v>9873310.39</v>
      </c>
    </row>
    <row r="323" spans="1:6" ht="69">
      <c r="A323" s="44" t="s">
        <v>928</v>
      </c>
      <c r="B323" s="20" t="s">
        <v>541</v>
      </c>
      <c r="C323" s="38" t="s">
        <v>959</v>
      </c>
      <c r="D323" s="39">
        <v>12151626</v>
      </c>
      <c r="E323" s="40">
        <v>8724396.16</v>
      </c>
      <c r="F323" s="41">
        <f aca="true" t="shared" si="5" ref="F323:F380">IF(OR(D323="-",IF(E323="-",0,E323)&gt;=IF(D323="-",0,D323)),"-",IF(D323="-",0,D323)-IF(E323="-",0,E323))</f>
        <v>3427229.84</v>
      </c>
    </row>
    <row r="324" spans="1:6" ht="54.75" customHeight="1">
      <c r="A324" s="44" t="s">
        <v>558</v>
      </c>
      <c r="B324" s="20" t="s">
        <v>541</v>
      </c>
      <c r="C324" s="38" t="s">
        <v>960</v>
      </c>
      <c r="D324" s="39">
        <v>432455</v>
      </c>
      <c r="E324" s="40">
        <v>310653.9</v>
      </c>
      <c r="F324" s="41">
        <f t="shared" si="5"/>
        <v>121801.09999999998</v>
      </c>
    </row>
    <row r="325" spans="1:6" ht="27">
      <c r="A325" s="44" t="s">
        <v>560</v>
      </c>
      <c r="B325" s="20" t="s">
        <v>541</v>
      </c>
      <c r="C325" s="38" t="s">
        <v>961</v>
      </c>
      <c r="D325" s="39">
        <v>646337</v>
      </c>
      <c r="E325" s="40">
        <v>598838.07</v>
      </c>
      <c r="F325" s="41">
        <f t="shared" si="5"/>
        <v>47498.93000000005</v>
      </c>
    </row>
    <row r="326" spans="1:6" ht="15">
      <c r="A326" s="44" t="s">
        <v>861</v>
      </c>
      <c r="B326" s="20" t="s">
        <v>541</v>
      </c>
      <c r="C326" s="38" t="s">
        <v>962</v>
      </c>
      <c r="D326" s="39">
        <v>1843700</v>
      </c>
      <c r="E326" s="40">
        <v>1206927.2</v>
      </c>
      <c r="F326" s="41">
        <f t="shared" si="5"/>
        <v>636772.8</v>
      </c>
    </row>
    <row r="327" spans="1:6" ht="27">
      <c r="A327" s="44" t="s">
        <v>863</v>
      </c>
      <c r="B327" s="20" t="s">
        <v>541</v>
      </c>
      <c r="C327" s="38" t="s">
        <v>963</v>
      </c>
      <c r="D327" s="39">
        <v>181762</v>
      </c>
      <c r="E327" s="40">
        <v>135075</v>
      </c>
      <c r="F327" s="41">
        <f t="shared" si="5"/>
        <v>46687</v>
      </c>
    </row>
    <row r="328" spans="1:6" ht="27">
      <c r="A328" s="44" t="s">
        <v>964</v>
      </c>
      <c r="B328" s="20" t="s">
        <v>541</v>
      </c>
      <c r="C328" s="38" t="s">
        <v>965</v>
      </c>
      <c r="D328" s="39">
        <v>88086784</v>
      </c>
      <c r="E328" s="40">
        <v>73083115.87</v>
      </c>
      <c r="F328" s="41">
        <f t="shared" si="5"/>
        <v>15003668.129999995</v>
      </c>
    </row>
    <row r="329" spans="1:6" ht="93" customHeight="1">
      <c r="A329" s="44" t="s">
        <v>595</v>
      </c>
      <c r="B329" s="20" t="s">
        <v>541</v>
      </c>
      <c r="C329" s="38" t="s">
        <v>966</v>
      </c>
      <c r="D329" s="39">
        <v>88086784</v>
      </c>
      <c r="E329" s="40">
        <v>73083115.87</v>
      </c>
      <c r="F329" s="41">
        <f t="shared" si="5"/>
        <v>15003668.129999995</v>
      </c>
    </row>
    <row r="330" spans="1:6" ht="69">
      <c r="A330" s="44" t="s">
        <v>967</v>
      </c>
      <c r="B330" s="20" t="s">
        <v>541</v>
      </c>
      <c r="C330" s="38" t="s">
        <v>968</v>
      </c>
      <c r="D330" s="39">
        <v>4260762</v>
      </c>
      <c r="E330" s="40">
        <v>3437303</v>
      </c>
      <c r="F330" s="41">
        <f t="shared" si="5"/>
        <v>823459</v>
      </c>
    </row>
    <row r="331" spans="1:6" ht="54.75">
      <c r="A331" s="44" t="s">
        <v>969</v>
      </c>
      <c r="B331" s="20" t="s">
        <v>541</v>
      </c>
      <c r="C331" s="38" t="s">
        <v>970</v>
      </c>
      <c r="D331" s="39">
        <v>2883684</v>
      </c>
      <c r="E331" s="40">
        <v>2060225</v>
      </c>
      <c r="F331" s="41">
        <f t="shared" si="5"/>
        <v>823459</v>
      </c>
    </row>
    <row r="332" spans="1:6" ht="27">
      <c r="A332" s="44" t="s">
        <v>617</v>
      </c>
      <c r="B332" s="20" t="s">
        <v>541</v>
      </c>
      <c r="C332" s="38" t="s">
        <v>971</v>
      </c>
      <c r="D332" s="39">
        <v>2883684</v>
      </c>
      <c r="E332" s="40">
        <v>2060225</v>
      </c>
      <c r="F332" s="41">
        <f t="shared" si="5"/>
        <v>823459</v>
      </c>
    </row>
    <row r="333" spans="1:6" ht="54.75">
      <c r="A333" s="44" t="s">
        <v>972</v>
      </c>
      <c r="B333" s="20" t="s">
        <v>541</v>
      </c>
      <c r="C333" s="38" t="s">
        <v>973</v>
      </c>
      <c r="D333" s="39">
        <v>1377078</v>
      </c>
      <c r="E333" s="40">
        <v>1377078</v>
      </c>
      <c r="F333" s="41" t="str">
        <f t="shared" si="5"/>
        <v>-</v>
      </c>
    </row>
    <row r="334" spans="1:6" ht="27">
      <c r="A334" s="44" t="s">
        <v>617</v>
      </c>
      <c r="B334" s="20" t="s">
        <v>541</v>
      </c>
      <c r="C334" s="38" t="s">
        <v>974</v>
      </c>
      <c r="D334" s="39">
        <v>1377078</v>
      </c>
      <c r="E334" s="40">
        <v>1377078</v>
      </c>
      <c r="F334" s="41" t="str">
        <f t="shared" si="5"/>
        <v>-</v>
      </c>
    </row>
    <row r="335" spans="1:6" ht="27">
      <c r="A335" s="44" t="s">
        <v>801</v>
      </c>
      <c r="B335" s="20" t="s">
        <v>541</v>
      </c>
      <c r="C335" s="38" t="s">
        <v>975</v>
      </c>
      <c r="D335" s="39">
        <v>200000</v>
      </c>
      <c r="E335" s="40" t="s">
        <v>42</v>
      </c>
      <c r="F335" s="41">
        <f t="shared" si="5"/>
        <v>200000</v>
      </c>
    </row>
    <row r="336" spans="1:6" ht="27">
      <c r="A336" s="44" t="s">
        <v>627</v>
      </c>
      <c r="B336" s="20" t="s">
        <v>541</v>
      </c>
      <c r="C336" s="38" t="s">
        <v>976</v>
      </c>
      <c r="D336" s="39">
        <v>200000</v>
      </c>
      <c r="E336" s="40" t="s">
        <v>42</v>
      </c>
      <c r="F336" s="41">
        <f t="shared" si="5"/>
        <v>200000</v>
      </c>
    </row>
    <row r="337" spans="1:6" ht="27">
      <c r="A337" s="44" t="s">
        <v>617</v>
      </c>
      <c r="B337" s="20" t="s">
        <v>541</v>
      </c>
      <c r="C337" s="38" t="s">
        <v>977</v>
      </c>
      <c r="D337" s="39">
        <v>200000</v>
      </c>
      <c r="E337" s="40" t="s">
        <v>42</v>
      </c>
      <c r="F337" s="41">
        <f t="shared" si="5"/>
        <v>200000</v>
      </c>
    </row>
    <row r="338" spans="1:6" ht="66" customHeight="1">
      <c r="A338" s="44" t="s">
        <v>978</v>
      </c>
      <c r="B338" s="20" t="s">
        <v>541</v>
      </c>
      <c r="C338" s="38" t="s">
        <v>979</v>
      </c>
      <c r="D338" s="39">
        <v>50000</v>
      </c>
      <c r="E338" s="40">
        <v>50000</v>
      </c>
      <c r="F338" s="41" t="str">
        <f t="shared" si="5"/>
        <v>-</v>
      </c>
    </row>
    <row r="339" spans="1:6" ht="27">
      <c r="A339" s="44" t="s">
        <v>627</v>
      </c>
      <c r="B339" s="20" t="s">
        <v>541</v>
      </c>
      <c r="C339" s="38" t="s">
        <v>980</v>
      </c>
      <c r="D339" s="39">
        <v>50000</v>
      </c>
      <c r="E339" s="40">
        <v>50000</v>
      </c>
      <c r="F339" s="41" t="str">
        <f t="shared" si="5"/>
        <v>-</v>
      </c>
    </row>
    <row r="340" spans="1:6" ht="27">
      <c r="A340" s="44" t="s">
        <v>617</v>
      </c>
      <c r="B340" s="20" t="s">
        <v>541</v>
      </c>
      <c r="C340" s="38" t="s">
        <v>981</v>
      </c>
      <c r="D340" s="39">
        <v>50000</v>
      </c>
      <c r="E340" s="40">
        <v>50000</v>
      </c>
      <c r="F340" s="41" t="str">
        <f t="shared" si="5"/>
        <v>-</v>
      </c>
    </row>
    <row r="341" spans="1:6" ht="82.5">
      <c r="A341" s="44" t="s">
        <v>714</v>
      </c>
      <c r="B341" s="20" t="s">
        <v>541</v>
      </c>
      <c r="C341" s="38" t="s">
        <v>982</v>
      </c>
      <c r="D341" s="39">
        <v>2061890.38</v>
      </c>
      <c r="E341" s="40">
        <v>681221.79</v>
      </c>
      <c r="F341" s="41">
        <f t="shared" si="5"/>
        <v>1380668.5899999999</v>
      </c>
    </row>
    <row r="342" spans="1:6" ht="27">
      <c r="A342" s="44" t="s">
        <v>627</v>
      </c>
      <c r="B342" s="20" t="s">
        <v>541</v>
      </c>
      <c r="C342" s="38" t="s">
        <v>983</v>
      </c>
      <c r="D342" s="39">
        <v>1074947.38</v>
      </c>
      <c r="E342" s="40">
        <v>681221.79</v>
      </c>
      <c r="F342" s="41">
        <f t="shared" si="5"/>
        <v>393725.58999999985</v>
      </c>
    </row>
    <row r="343" spans="1:6" ht="27">
      <c r="A343" s="44" t="s">
        <v>617</v>
      </c>
      <c r="B343" s="20" t="s">
        <v>541</v>
      </c>
      <c r="C343" s="38" t="s">
        <v>984</v>
      </c>
      <c r="D343" s="39">
        <v>1074947.38</v>
      </c>
      <c r="E343" s="40">
        <v>681221.79</v>
      </c>
      <c r="F343" s="41">
        <f t="shared" si="5"/>
        <v>393725.58999999985</v>
      </c>
    </row>
    <row r="344" spans="1:6" ht="27">
      <c r="A344" s="44" t="s">
        <v>627</v>
      </c>
      <c r="B344" s="20" t="s">
        <v>541</v>
      </c>
      <c r="C344" s="38" t="s">
        <v>985</v>
      </c>
      <c r="D344" s="39">
        <v>986943</v>
      </c>
      <c r="E344" s="40" t="s">
        <v>42</v>
      </c>
      <c r="F344" s="41">
        <f t="shared" si="5"/>
        <v>986943</v>
      </c>
    </row>
    <row r="345" spans="1:6" ht="27">
      <c r="A345" s="44" t="s">
        <v>617</v>
      </c>
      <c r="B345" s="20" t="s">
        <v>541</v>
      </c>
      <c r="C345" s="38" t="s">
        <v>986</v>
      </c>
      <c r="D345" s="39">
        <v>986943</v>
      </c>
      <c r="E345" s="40" t="s">
        <v>42</v>
      </c>
      <c r="F345" s="41">
        <f t="shared" si="5"/>
        <v>986943</v>
      </c>
    </row>
    <row r="346" spans="1:6" ht="82.5">
      <c r="A346" s="44" t="s">
        <v>987</v>
      </c>
      <c r="B346" s="20" t="s">
        <v>541</v>
      </c>
      <c r="C346" s="38" t="s">
        <v>988</v>
      </c>
      <c r="D346" s="39">
        <v>60000</v>
      </c>
      <c r="E346" s="40">
        <v>30000</v>
      </c>
      <c r="F346" s="41">
        <f t="shared" si="5"/>
        <v>30000</v>
      </c>
    </row>
    <row r="347" spans="1:6" ht="27">
      <c r="A347" s="44" t="s">
        <v>627</v>
      </c>
      <c r="B347" s="20" t="s">
        <v>541</v>
      </c>
      <c r="C347" s="38" t="s">
        <v>989</v>
      </c>
      <c r="D347" s="39">
        <v>60000</v>
      </c>
      <c r="E347" s="40">
        <v>30000</v>
      </c>
      <c r="F347" s="41">
        <f t="shared" si="5"/>
        <v>30000</v>
      </c>
    </row>
    <row r="348" spans="1:6" ht="27">
      <c r="A348" s="44" t="s">
        <v>617</v>
      </c>
      <c r="B348" s="20" t="s">
        <v>541</v>
      </c>
      <c r="C348" s="38" t="s">
        <v>990</v>
      </c>
      <c r="D348" s="39">
        <v>60000</v>
      </c>
      <c r="E348" s="40">
        <v>30000</v>
      </c>
      <c r="F348" s="41">
        <f t="shared" si="5"/>
        <v>30000</v>
      </c>
    </row>
    <row r="349" spans="1:6" ht="82.5">
      <c r="A349" s="44" t="s">
        <v>625</v>
      </c>
      <c r="B349" s="20" t="s">
        <v>541</v>
      </c>
      <c r="C349" s="38" t="s">
        <v>991</v>
      </c>
      <c r="D349" s="39">
        <v>590660</v>
      </c>
      <c r="E349" s="40" t="s">
        <v>42</v>
      </c>
      <c r="F349" s="41">
        <f t="shared" si="5"/>
        <v>590660</v>
      </c>
    </row>
    <row r="350" spans="1:6" ht="27">
      <c r="A350" s="44" t="s">
        <v>627</v>
      </c>
      <c r="B350" s="20" t="s">
        <v>541</v>
      </c>
      <c r="C350" s="38" t="s">
        <v>992</v>
      </c>
      <c r="D350" s="39">
        <v>590660</v>
      </c>
      <c r="E350" s="40" t="s">
        <v>42</v>
      </c>
      <c r="F350" s="41">
        <f t="shared" si="5"/>
        <v>590660</v>
      </c>
    </row>
    <row r="351" spans="1:6" ht="27">
      <c r="A351" s="44" t="s">
        <v>617</v>
      </c>
      <c r="B351" s="20" t="s">
        <v>541</v>
      </c>
      <c r="C351" s="38" t="s">
        <v>993</v>
      </c>
      <c r="D351" s="39">
        <v>590660</v>
      </c>
      <c r="E351" s="40" t="s">
        <v>42</v>
      </c>
      <c r="F351" s="41">
        <f t="shared" si="5"/>
        <v>590660</v>
      </c>
    </row>
    <row r="352" spans="1:6" ht="27">
      <c r="A352" s="44" t="s">
        <v>994</v>
      </c>
      <c r="B352" s="20" t="s">
        <v>541</v>
      </c>
      <c r="C352" s="38" t="s">
        <v>995</v>
      </c>
      <c r="D352" s="39">
        <v>340369</v>
      </c>
      <c r="E352" s="40">
        <v>179369</v>
      </c>
      <c r="F352" s="41">
        <f t="shared" si="5"/>
        <v>161000</v>
      </c>
    </row>
    <row r="353" spans="1:6" ht="27">
      <c r="A353" s="44" t="s">
        <v>627</v>
      </c>
      <c r="B353" s="20" t="s">
        <v>541</v>
      </c>
      <c r="C353" s="38" t="s">
        <v>996</v>
      </c>
      <c r="D353" s="39">
        <v>340369</v>
      </c>
      <c r="E353" s="40">
        <v>179369</v>
      </c>
      <c r="F353" s="41">
        <f t="shared" si="5"/>
        <v>161000</v>
      </c>
    </row>
    <row r="354" spans="1:6" ht="27">
      <c r="A354" s="44" t="s">
        <v>617</v>
      </c>
      <c r="B354" s="20" t="s">
        <v>541</v>
      </c>
      <c r="C354" s="38" t="s">
        <v>997</v>
      </c>
      <c r="D354" s="39">
        <v>340369</v>
      </c>
      <c r="E354" s="40">
        <v>179369</v>
      </c>
      <c r="F354" s="41">
        <f t="shared" si="5"/>
        <v>161000</v>
      </c>
    </row>
    <row r="355" spans="1:6" ht="54.75">
      <c r="A355" s="44" t="s">
        <v>998</v>
      </c>
      <c r="B355" s="20" t="s">
        <v>541</v>
      </c>
      <c r="C355" s="38" t="s">
        <v>999</v>
      </c>
      <c r="D355" s="39">
        <v>30000</v>
      </c>
      <c r="E355" s="40">
        <v>30000</v>
      </c>
      <c r="F355" s="41" t="str">
        <f t="shared" si="5"/>
        <v>-</v>
      </c>
    </row>
    <row r="356" spans="1:6" ht="27">
      <c r="A356" s="44" t="s">
        <v>627</v>
      </c>
      <c r="B356" s="20" t="s">
        <v>541</v>
      </c>
      <c r="C356" s="38" t="s">
        <v>1000</v>
      </c>
      <c r="D356" s="39">
        <v>30000</v>
      </c>
      <c r="E356" s="40">
        <v>30000</v>
      </c>
      <c r="F356" s="41" t="str">
        <f t="shared" si="5"/>
        <v>-</v>
      </c>
    </row>
    <row r="357" spans="1:6" ht="27">
      <c r="A357" s="44" t="s">
        <v>617</v>
      </c>
      <c r="B357" s="20" t="s">
        <v>541</v>
      </c>
      <c r="C357" s="38" t="s">
        <v>1001</v>
      </c>
      <c r="D357" s="39">
        <v>30000</v>
      </c>
      <c r="E357" s="40">
        <v>30000</v>
      </c>
      <c r="F357" s="41" t="str">
        <f t="shared" si="5"/>
        <v>-</v>
      </c>
    </row>
    <row r="358" spans="1:6" ht="54.75">
      <c r="A358" s="44" t="s">
        <v>1002</v>
      </c>
      <c r="B358" s="20" t="s">
        <v>541</v>
      </c>
      <c r="C358" s="38" t="s">
        <v>1003</v>
      </c>
      <c r="D358" s="39">
        <v>100000</v>
      </c>
      <c r="E358" s="40" t="s">
        <v>42</v>
      </c>
      <c r="F358" s="41">
        <f t="shared" si="5"/>
        <v>100000</v>
      </c>
    </row>
    <row r="359" spans="1:6" ht="27">
      <c r="A359" s="44" t="s">
        <v>627</v>
      </c>
      <c r="B359" s="20" t="s">
        <v>541</v>
      </c>
      <c r="C359" s="38" t="s">
        <v>1004</v>
      </c>
      <c r="D359" s="39">
        <v>100000</v>
      </c>
      <c r="E359" s="40" t="s">
        <v>42</v>
      </c>
      <c r="F359" s="41">
        <f t="shared" si="5"/>
        <v>100000</v>
      </c>
    </row>
    <row r="360" spans="1:6" ht="27">
      <c r="A360" s="44" t="s">
        <v>617</v>
      </c>
      <c r="B360" s="20" t="s">
        <v>541</v>
      </c>
      <c r="C360" s="38" t="s">
        <v>1005</v>
      </c>
      <c r="D360" s="39">
        <v>100000</v>
      </c>
      <c r="E360" s="40" t="s">
        <v>42</v>
      </c>
      <c r="F360" s="41">
        <f t="shared" si="5"/>
        <v>100000</v>
      </c>
    </row>
    <row r="361" spans="1:6" ht="69">
      <c r="A361" s="44" t="s">
        <v>1006</v>
      </c>
      <c r="B361" s="20" t="s">
        <v>541</v>
      </c>
      <c r="C361" s="38" t="s">
        <v>1007</v>
      </c>
      <c r="D361" s="39">
        <v>200000</v>
      </c>
      <c r="E361" s="40">
        <v>200000</v>
      </c>
      <c r="F361" s="41" t="str">
        <f t="shared" si="5"/>
        <v>-</v>
      </c>
    </row>
    <row r="362" spans="1:6" ht="27">
      <c r="A362" s="44" t="s">
        <v>627</v>
      </c>
      <c r="B362" s="20" t="s">
        <v>541</v>
      </c>
      <c r="C362" s="38" t="s">
        <v>1008</v>
      </c>
      <c r="D362" s="39">
        <v>200000</v>
      </c>
      <c r="E362" s="40">
        <v>200000</v>
      </c>
      <c r="F362" s="41" t="str">
        <f t="shared" si="5"/>
        <v>-</v>
      </c>
    </row>
    <row r="363" spans="1:6" ht="27">
      <c r="A363" s="44" t="s">
        <v>617</v>
      </c>
      <c r="B363" s="20" t="s">
        <v>541</v>
      </c>
      <c r="C363" s="38" t="s">
        <v>1009</v>
      </c>
      <c r="D363" s="39">
        <v>200000</v>
      </c>
      <c r="E363" s="40">
        <v>200000</v>
      </c>
      <c r="F363" s="41" t="str">
        <f t="shared" si="5"/>
        <v>-</v>
      </c>
    </row>
    <row r="364" spans="1:6" ht="27">
      <c r="A364" s="44" t="s">
        <v>1010</v>
      </c>
      <c r="B364" s="20" t="s">
        <v>541</v>
      </c>
      <c r="C364" s="38" t="s">
        <v>1011</v>
      </c>
      <c r="D364" s="39">
        <v>399000</v>
      </c>
      <c r="E364" s="40">
        <v>399000</v>
      </c>
      <c r="F364" s="41" t="str">
        <f t="shared" si="5"/>
        <v>-</v>
      </c>
    </row>
    <row r="365" spans="1:6" ht="27">
      <c r="A365" s="44" t="s">
        <v>617</v>
      </c>
      <c r="B365" s="20" t="s">
        <v>541</v>
      </c>
      <c r="C365" s="38" t="s">
        <v>1012</v>
      </c>
      <c r="D365" s="39">
        <v>399000</v>
      </c>
      <c r="E365" s="40">
        <v>399000</v>
      </c>
      <c r="F365" s="41" t="str">
        <f t="shared" si="5"/>
        <v>-</v>
      </c>
    </row>
    <row r="366" spans="1:6" ht="27">
      <c r="A366" s="42" t="s">
        <v>1013</v>
      </c>
      <c r="B366" s="18" t="s">
        <v>541</v>
      </c>
      <c r="C366" s="30" t="s">
        <v>1014</v>
      </c>
      <c r="D366" s="31">
        <v>6814709.38</v>
      </c>
      <c r="E366" s="32">
        <v>4868360.01</v>
      </c>
      <c r="F366" s="33">
        <f t="shared" si="5"/>
        <v>1946349.37</v>
      </c>
    </row>
    <row r="367" spans="1:6" ht="63" customHeight="1">
      <c r="A367" s="44" t="s">
        <v>854</v>
      </c>
      <c r="B367" s="20" t="s">
        <v>541</v>
      </c>
      <c r="C367" s="38" t="s">
        <v>1015</v>
      </c>
      <c r="D367" s="39">
        <v>6729027.98</v>
      </c>
      <c r="E367" s="40">
        <v>4782678.61</v>
      </c>
      <c r="F367" s="41">
        <f t="shared" si="5"/>
        <v>1946349.37</v>
      </c>
    </row>
    <row r="368" spans="1:6" ht="27">
      <c r="A368" s="44" t="s">
        <v>552</v>
      </c>
      <c r="B368" s="20" t="s">
        <v>541</v>
      </c>
      <c r="C368" s="38" t="s">
        <v>1016</v>
      </c>
      <c r="D368" s="39">
        <v>4950289.87</v>
      </c>
      <c r="E368" s="40">
        <v>3571832.85</v>
      </c>
      <c r="F368" s="41">
        <f t="shared" si="5"/>
        <v>1378457.02</v>
      </c>
    </row>
    <row r="369" spans="1:6" ht="66.75" customHeight="1">
      <c r="A369" s="44" t="s">
        <v>554</v>
      </c>
      <c r="B369" s="20" t="s">
        <v>541</v>
      </c>
      <c r="C369" s="38" t="s">
        <v>1017</v>
      </c>
      <c r="D369" s="39">
        <v>42652</v>
      </c>
      <c r="E369" s="40">
        <v>30910.5</v>
      </c>
      <c r="F369" s="41">
        <f t="shared" si="5"/>
        <v>11741.5</v>
      </c>
    </row>
    <row r="370" spans="1:6" ht="82.5">
      <c r="A370" s="44" t="s">
        <v>556</v>
      </c>
      <c r="B370" s="20" t="s">
        <v>541</v>
      </c>
      <c r="C370" s="38" t="s">
        <v>1018</v>
      </c>
      <c r="D370" s="39">
        <v>1494988.11</v>
      </c>
      <c r="E370" s="40">
        <v>1006971.13</v>
      </c>
      <c r="F370" s="41">
        <f t="shared" si="5"/>
        <v>488016.9800000001</v>
      </c>
    </row>
    <row r="371" spans="1:6" ht="41.25">
      <c r="A371" s="44" t="s">
        <v>558</v>
      </c>
      <c r="B371" s="20" t="s">
        <v>541</v>
      </c>
      <c r="C371" s="38" t="s">
        <v>1019</v>
      </c>
      <c r="D371" s="39">
        <v>191198</v>
      </c>
      <c r="E371" s="40">
        <v>137233.9</v>
      </c>
      <c r="F371" s="41">
        <f t="shared" si="5"/>
        <v>53964.100000000006</v>
      </c>
    </row>
    <row r="372" spans="1:6" ht="27">
      <c r="A372" s="44" t="s">
        <v>560</v>
      </c>
      <c r="B372" s="20" t="s">
        <v>541</v>
      </c>
      <c r="C372" s="38" t="s">
        <v>1020</v>
      </c>
      <c r="D372" s="39">
        <v>49900</v>
      </c>
      <c r="E372" s="40">
        <v>35730.23</v>
      </c>
      <c r="F372" s="41">
        <f t="shared" si="5"/>
        <v>14169.769999999997</v>
      </c>
    </row>
    <row r="373" spans="1:6" ht="54.75">
      <c r="A373" s="44" t="s">
        <v>854</v>
      </c>
      <c r="B373" s="20" t="s">
        <v>541</v>
      </c>
      <c r="C373" s="38" t="s">
        <v>1021</v>
      </c>
      <c r="D373" s="39">
        <v>85681.4</v>
      </c>
      <c r="E373" s="40">
        <v>85681.4</v>
      </c>
      <c r="F373" s="41" t="str">
        <f t="shared" si="5"/>
        <v>-</v>
      </c>
    </row>
    <row r="374" spans="1:6" ht="27">
      <c r="A374" s="44" t="s">
        <v>552</v>
      </c>
      <c r="B374" s="20" t="s">
        <v>541</v>
      </c>
      <c r="C374" s="38" t="s">
        <v>1022</v>
      </c>
      <c r="D374" s="39">
        <v>65807.53</v>
      </c>
      <c r="E374" s="40">
        <v>65807.53</v>
      </c>
      <c r="F374" s="41" t="str">
        <f t="shared" si="5"/>
        <v>-</v>
      </c>
    </row>
    <row r="375" spans="1:6" ht="82.5">
      <c r="A375" s="44" t="s">
        <v>556</v>
      </c>
      <c r="B375" s="20" t="s">
        <v>541</v>
      </c>
      <c r="C375" s="38" t="s">
        <v>1023</v>
      </c>
      <c r="D375" s="39">
        <v>19873.87</v>
      </c>
      <c r="E375" s="40">
        <v>19873.87</v>
      </c>
      <c r="F375" s="41" t="str">
        <f t="shared" si="5"/>
        <v>-</v>
      </c>
    </row>
    <row r="376" spans="1:6" ht="15">
      <c r="A376" s="44" t="s">
        <v>883</v>
      </c>
      <c r="B376" s="20" t="s">
        <v>541</v>
      </c>
      <c r="C376" s="38" t="s">
        <v>1024</v>
      </c>
      <c r="D376" s="39">
        <v>631900</v>
      </c>
      <c r="E376" s="40">
        <v>464560.37</v>
      </c>
      <c r="F376" s="41">
        <f t="shared" si="5"/>
        <v>167339.63</v>
      </c>
    </row>
    <row r="377" spans="1:6" ht="15">
      <c r="A377" s="42" t="s">
        <v>885</v>
      </c>
      <c r="B377" s="18" t="s">
        <v>541</v>
      </c>
      <c r="C377" s="30" t="s">
        <v>1025</v>
      </c>
      <c r="D377" s="31">
        <v>631900</v>
      </c>
      <c r="E377" s="32">
        <v>464560.37</v>
      </c>
      <c r="F377" s="33">
        <f t="shared" si="5"/>
        <v>167339.63</v>
      </c>
    </row>
    <row r="378" spans="1:6" ht="54.75">
      <c r="A378" s="44" t="s">
        <v>911</v>
      </c>
      <c r="B378" s="20" t="s">
        <v>541</v>
      </c>
      <c r="C378" s="38" t="s">
        <v>1026</v>
      </c>
      <c r="D378" s="39">
        <v>631900</v>
      </c>
      <c r="E378" s="40">
        <v>464560.37</v>
      </c>
      <c r="F378" s="41">
        <f t="shared" si="5"/>
        <v>167339.63</v>
      </c>
    </row>
    <row r="379" spans="1:6" ht="69">
      <c r="A379" s="44" t="s">
        <v>888</v>
      </c>
      <c r="B379" s="20" t="s">
        <v>541</v>
      </c>
      <c r="C379" s="38" t="s">
        <v>1027</v>
      </c>
      <c r="D379" s="39">
        <v>631900</v>
      </c>
      <c r="E379" s="40">
        <v>464560.37</v>
      </c>
      <c r="F379" s="41">
        <f t="shared" si="5"/>
        <v>167339.63</v>
      </c>
    </row>
    <row r="380" spans="1:6" ht="54.75">
      <c r="A380" s="44" t="s">
        <v>890</v>
      </c>
      <c r="B380" s="20" t="s">
        <v>541</v>
      </c>
      <c r="C380" s="38" t="s">
        <v>1028</v>
      </c>
      <c r="D380" s="39">
        <v>631900</v>
      </c>
      <c r="E380" s="40">
        <v>464560.37</v>
      </c>
      <c r="F380" s="41">
        <f t="shared" si="5"/>
        <v>167339.63</v>
      </c>
    </row>
    <row r="381" spans="1:6" ht="65.25" customHeight="1">
      <c r="A381" s="42" t="s">
        <v>1029</v>
      </c>
      <c r="B381" s="18" t="s">
        <v>541</v>
      </c>
      <c r="C381" s="30" t="s">
        <v>1030</v>
      </c>
      <c r="D381" s="31">
        <v>134323358.32</v>
      </c>
      <c r="E381" s="32">
        <v>92228617.63</v>
      </c>
      <c r="F381" s="33">
        <f aca="true" t="shared" si="6" ref="F381:F440">IF(OR(D381="-",IF(E381="-",0,E381)&gt;=IF(D381="-",0,D381)),"-",IF(D381="-",0,D381)-IF(E381="-",0,E381))</f>
        <v>42094740.69</v>
      </c>
    </row>
    <row r="382" spans="1:6" ht="27">
      <c r="A382" s="44" t="s">
        <v>1031</v>
      </c>
      <c r="B382" s="20" t="s">
        <v>541</v>
      </c>
      <c r="C382" s="38" t="s">
        <v>1032</v>
      </c>
      <c r="D382" s="39">
        <v>134323358.32</v>
      </c>
      <c r="E382" s="40">
        <v>92228617.63</v>
      </c>
      <c r="F382" s="41">
        <f t="shared" si="6"/>
        <v>42094740.69</v>
      </c>
    </row>
    <row r="383" spans="1:6" ht="15">
      <c r="A383" s="42" t="s">
        <v>1033</v>
      </c>
      <c r="B383" s="18" t="s">
        <v>541</v>
      </c>
      <c r="C383" s="30" t="s">
        <v>1034</v>
      </c>
      <c r="D383" s="31">
        <v>105818659</v>
      </c>
      <c r="E383" s="32">
        <v>88365712.05</v>
      </c>
      <c r="F383" s="33">
        <f t="shared" si="6"/>
        <v>17452946.950000003</v>
      </c>
    </row>
    <row r="384" spans="1:6" ht="41.25">
      <c r="A384" s="44" t="s">
        <v>1035</v>
      </c>
      <c r="B384" s="20" t="s">
        <v>541</v>
      </c>
      <c r="C384" s="38" t="s">
        <v>1036</v>
      </c>
      <c r="D384" s="39">
        <v>105008219</v>
      </c>
      <c r="E384" s="40">
        <v>87555272.05</v>
      </c>
      <c r="F384" s="41">
        <f t="shared" si="6"/>
        <v>17452946.950000003</v>
      </c>
    </row>
    <row r="385" spans="1:6" ht="41.25">
      <c r="A385" s="44" t="s">
        <v>1037</v>
      </c>
      <c r="B385" s="20" t="s">
        <v>541</v>
      </c>
      <c r="C385" s="38" t="s">
        <v>1038</v>
      </c>
      <c r="D385" s="39">
        <v>800000</v>
      </c>
      <c r="E385" s="40">
        <v>715092.05</v>
      </c>
      <c r="F385" s="41">
        <f t="shared" si="6"/>
        <v>84907.94999999995</v>
      </c>
    </row>
    <row r="386" spans="1:6" ht="82.5">
      <c r="A386" s="44" t="s">
        <v>1039</v>
      </c>
      <c r="B386" s="20" t="s">
        <v>541</v>
      </c>
      <c r="C386" s="38" t="s">
        <v>1040</v>
      </c>
      <c r="D386" s="39">
        <v>300000</v>
      </c>
      <c r="E386" s="40">
        <v>290570</v>
      </c>
      <c r="F386" s="41">
        <f t="shared" si="6"/>
        <v>9430</v>
      </c>
    </row>
    <row r="387" spans="1:6" ht="27">
      <c r="A387" s="44" t="s">
        <v>560</v>
      </c>
      <c r="B387" s="20" t="s">
        <v>541</v>
      </c>
      <c r="C387" s="38" t="s">
        <v>1041</v>
      </c>
      <c r="D387" s="39">
        <v>500000</v>
      </c>
      <c r="E387" s="40">
        <v>424522.05</v>
      </c>
      <c r="F387" s="41">
        <f t="shared" si="6"/>
        <v>75477.95000000001</v>
      </c>
    </row>
    <row r="388" spans="1:6" ht="50.25" customHeight="1">
      <c r="A388" s="44" t="s">
        <v>1042</v>
      </c>
      <c r="B388" s="20" t="s">
        <v>541</v>
      </c>
      <c r="C388" s="38" t="s">
        <v>1043</v>
      </c>
      <c r="D388" s="39">
        <v>104208219</v>
      </c>
      <c r="E388" s="40">
        <v>86840180</v>
      </c>
      <c r="F388" s="41">
        <f t="shared" si="6"/>
        <v>17368039</v>
      </c>
    </row>
    <row r="389" spans="1:6" ht="93" customHeight="1">
      <c r="A389" s="44" t="s">
        <v>595</v>
      </c>
      <c r="B389" s="20" t="s">
        <v>541</v>
      </c>
      <c r="C389" s="38" t="s">
        <v>1044</v>
      </c>
      <c r="D389" s="39">
        <v>104208219</v>
      </c>
      <c r="E389" s="40">
        <v>86840180</v>
      </c>
      <c r="F389" s="41">
        <f t="shared" si="6"/>
        <v>17368039</v>
      </c>
    </row>
    <row r="390" spans="1:6" ht="82.5">
      <c r="A390" s="44" t="s">
        <v>714</v>
      </c>
      <c r="B390" s="20" t="s">
        <v>541</v>
      </c>
      <c r="C390" s="38" t="s">
        <v>1045</v>
      </c>
      <c r="D390" s="39">
        <v>810440</v>
      </c>
      <c r="E390" s="40">
        <v>810440</v>
      </c>
      <c r="F390" s="41" t="str">
        <f t="shared" si="6"/>
        <v>-</v>
      </c>
    </row>
    <row r="391" spans="1:6" ht="27">
      <c r="A391" s="44" t="s">
        <v>627</v>
      </c>
      <c r="B391" s="20" t="s">
        <v>541</v>
      </c>
      <c r="C391" s="38" t="s">
        <v>1046</v>
      </c>
      <c r="D391" s="39">
        <v>810440</v>
      </c>
      <c r="E391" s="40">
        <v>810440</v>
      </c>
      <c r="F391" s="41" t="str">
        <f t="shared" si="6"/>
        <v>-</v>
      </c>
    </row>
    <row r="392" spans="1:6" ht="27">
      <c r="A392" s="44" t="s">
        <v>617</v>
      </c>
      <c r="B392" s="20" t="s">
        <v>541</v>
      </c>
      <c r="C392" s="38" t="s">
        <v>1047</v>
      </c>
      <c r="D392" s="39">
        <v>810440</v>
      </c>
      <c r="E392" s="40">
        <v>810440</v>
      </c>
      <c r="F392" s="41" t="str">
        <f t="shared" si="6"/>
        <v>-</v>
      </c>
    </row>
    <row r="393" spans="1:6" ht="15">
      <c r="A393" s="42" t="s">
        <v>1048</v>
      </c>
      <c r="B393" s="18" t="s">
        <v>541</v>
      </c>
      <c r="C393" s="30" t="s">
        <v>1049</v>
      </c>
      <c r="D393" s="31">
        <v>1743708</v>
      </c>
      <c r="E393" s="32">
        <v>1414011</v>
      </c>
      <c r="F393" s="33">
        <f t="shared" si="6"/>
        <v>329697</v>
      </c>
    </row>
    <row r="394" spans="1:6" ht="41.25">
      <c r="A394" s="44" t="s">
        <v>1035</v>
      </c>
      <c r="B394" s="20" t="s">
        <v>541</v>
      </c>
      <c r="C394" s="38" t="s">
        <v>1050</v>
      </c>
      <c r="D394" s="39">
        <v>1743708</v>
      </c>
      <c r="E394" s="40">
        <v>1414011</v>
      </c>
      <c r="F394" s="41">
        <f t="shared" si="6"/>
        <v>329697</v>
      </c>
    </row>
    <row r="395" spans="1:6" ht="77.25" customHeight="1">
      <c r="A395" s="44" t="s">
        <v>1051</v>
      </c>
      <c r="B395" s="20" t="s">
        <v>541</v>
      </c>
      <c r="C395" s="38" t="s">
        <v>1052</v>
      </c>
      <c r="D395" s="39">
        <v>352200</v>
      </c>
      <c r="E395" s="40">
        <v>273940</v>
      </c>
      <c r="F395" s="41">
        <f t="shared" si="6"/>
        <v>78260</v>
      </c>
    </row>
    <row r="396" spans="1:6" ht="93" customHeight="1">
      <c r="A396" s="44" t="s">
        <v>595</v>
      </c>
      <c r="B396" s="20" t="s">
        <v>541</v>
      </c>
      <c r="C396" s="38" t="s">
        <v>1053</v>
      </c>
      <c r="D396" s="39">
        <v>352200</v>
      </c>
      <c r="E396" s="40">
        <v>273940</v>
      </c>
      <c r="F396" s="41">
        <f t="shared" si="6"/>
        <v>78260</v>
      </c>
    </row>
    <row r="397" spans="1:6" ht="82.5">
      <c r="A397" s="44" t="s">
        <v>1054</v>
      </c>
      <c r="B397" s="20" t="s">
        <v>541</v>
      </c>
      <c r="C397" s="38" t="s">
        <v>1055</v>
      </c>
      <c r="D397" s="39">
        <v>176100</v>
      </c>
      <c r="E397" s="40">
        <v>136990</v>
      </c>
      <c r="F397" s="41">
        <f t="shared" si="6"/>
        <v>39110</v>
      </c>
    </row>
    <row r="398" spans="1:6" ht="91.5" customHeight="1">
      <c r="A398" s="44" t="s">
        <v>595</v>
      </c>
      <c r="B398" s="20" t="s">
        <v>541</v>
      </c>
      <c r="C398" s="38" t="s">
        <v>1056</v>
      </c>
      <c r="D398" s="39">
        <v>176100</v>
      </c>
      <c r="E398" s="40">
        <v>136990</v>
      </c>
      <c r="F398" s="41">
        <f t="shared" si="6"/>
        <v>39110</v>
      </c>
    </row>
    <row r="399" spans="1:6" ht="69">
      <c r="A399" s="44" t="s">
        <v>1057</v>
      </c>
      <c r="B399" s="20" t="s">
        <v>541</v>
      </c>
      <c r="C399" s="38" t="s">
        <v>1058</v>
      </c>
      <c r="D399" s="39">
        <v>176100</v>
      </c>
      <c r="E399" s="40">
        <v>136990</v>
      </c>
      <c r="F399" s="41">
        <f t="shared" si="6"/>
        <v>39110</v>
      </c>
    </row>
    <row r="400" spans="1:6" ht="93" customHeight="1">
      <c r="A400" s="44" t="s">
        <v>595</v>
      </c>
      <c r="B400" s="20" t="s">
        <v>541</v>
      </c>
      <c r="C400" s="38" t="s">
        <v>1059</v>
      </c>
      <c r="D400" s="39">
        <v>176100</v>
      </c>
      <c r="E400" s="40">
        <v>136990</v>
      </c>
      <c r="F400" s="41">
        <f t="shared" si="6"/>
        <v>39110</v>
      </c>
    </row>
    <row r="401" spans="1:6" ht="79.5" customHeight="1">
      <c r="A401" s="44" t="s">
        <v>1051</v>
      </c>
      <c r="B401" s="20" t="s">
        <v>541</v>
      </c>
      <c r="C401" s="38" t="s">
        <v>1060</v>
      </c>
      <c r="D401" s="39">
        <v>519654</v>
      </c>
      <c r="E401" s="40">
        <v>433045</v>
      </c>
      <c r="F401" s="41">
        <f t="shared" si="6"/>
        <v>86609</v>
      </c>
    </row>
    <row r="402" spans="1:6" ht="96.75" customHeight="1">
      <c r="A402" s="44" t="s">
        <v>595</v>
      </c>
      <c r="B402" s="20" t="s">
        <v>541</v>
      </c>
      <c r="C402" s="38" t="s">
        <v>1061</v>
      </c>
      <c r="D402" s="39">
        <v>519654</v>
      </c>
      <c r="E402" s="40">
        <v>433045</v>
      </c>
      <c r="F402" s="41">
        <f t="shared" si="6"/>
        <v>86609</v>
      </c>
    </row>
    <row r="403" spans="1:6" ht="82.5">
      <c r="A403" s="44" t="s">
        <v>1054</v>
      </c>
      <c r="B403" s="20" t="s">
        <v>541</v>
      </c>
      <c r="C403" s="38" t="s">
        <v>1062</v>
      </c>
      <c r="D403" s="39">
        <v>259827</v>
      </c>
      <c r="E403" s="40">
        <v>216523</v>
      </c>
      <c r="F403" s="41">
        <f t="shared" si="6"/>
        <v>43304</v>
      </c>
    </row>
    <row r="404" spans="1:6" ht="82.5">
      <c r="A404" s="44" t="s">
        <v>595</v>
      </c>
      <c r="B404" s="20" t="s">
        <v>541</v>
      </c>
      <c r="C404" s="38" t="s">
        <v>1063</v>
      </c>
      <c r="D404" s="39">
        <v>259827</v>
      </c>
      <c r="E404" s="40">
        <v>216523</v>
      </c>
      <c r="F404" s="41">
        <f t="shared" si="6"/>
        <v>43304</v>
      </c>
    </row>
    <row r="405" spans="1:6" ht="69">
      <c r="A405" s="44" t="s">
        <v>1057</v>
      </c>
      <c r="B405" s="20" t="s">
        <v>541</v>
      </c>
      <c r="C405" s="38" t="s">
        <v>1064</v>
      </c>
      <c r="D405" s="39">
        <v>259827</v>
      </c>
      <c r="E405" s="40">
        <v>216523</v>
      </c>
      <c r="F405" s="41">
        <f t="shared" si="6"/>
        <v>43304</v>
      </c>
    </row>
    <row r="406" spans="1:6" ht="95.25" customHeight="1">
      <c r="A406" s="44" t="s">
        <v>595</v>
      </c>
      <c r="B406" s="20" t="s">
        <v>541</v>
      </c>
      <c r="C406" s="38" t="s">
        <v>1065</v>
      </c>
      <c r="D406" s="39">
        <v>259827</v>
      </c>
      <c r="E406" s="40">
        <v>216523</v>
      </c>
      <c r="F406" s="41">
        <f t="shared" si="6"/>
        <v>43304</v>
      </c>
    </row>
    <row r="407" spans="1:6" ht="27">
      <c r="A407" s="42" t="s">
        <v>1066</v>
      </c>
      <c r="B407" s="18" t="s">
        <v>541</v>
      </c>
      <c r="C407" s="30" t="s">
        <v>1067</v>
      </c>
      <c r="D407" s="31">
        <v>26760991.32</v>
      </c>
      <c r="E407" s="32">
        <v>2448894.58</v>
      </c>
      <c r="F407" s="33">
        <f t="shared" si="6"/>
        <v>24312096.740000002</v>
      </c>
    </row>
    <row r="408" spans="1:6" ht="65.25" customHeight="1">
      <c r="A408" s="44" t="s">
        <v>854</v>
      </c>
      <c r="B408" s="20" t="s">
        <v>541</v>
      </c>
      <c r="C408" s="38" t="s">
        <v>1068</v>
      </c>
      <c r="D408" s="39">
        <v>3670853.32</v>
      </c>
      <c r="E408" s="40">
        <v>2448894.58</v>
      </c>
      <c r="F408" s="41">
        <f t="shared" si="6"/>
        <v>1221958.7399999998</v>
      </c>
    </row>
    <row r="409" spans="1:6" ht="27">
      <c r="A409" s="44" t="s">
        <v>552</v>
      </c>
      <c r="B409" s="20" t="s">
        <v>541</v>
      </c>
      <c r="C409" s="38" t="s">
        <v>1069</v>
      </c>
      <c r="D409" s="39">
        <v>2703513.47</v>
      </c>
      <c r="E409" s="40">
        <v>1834906.44</v>
      </c>
      <c r="F409" s="41">
        <f t="shared" si="6"/>
        <v>868607.0300000003</v>
      </c>
    </row>
    <row r="410" spans="1:6" ht="96" customHeight="1">
      <c r="A410" s="44" t="s">
        <v>556</v>
      </c>
      <c r="B410" s="20" t="s">
        <v>541</v>
      </c>
      <c r="C410" s="38" t="s">
        <v>1070</v>
      </c>
      <c r="D410" s="39">
        <v>816460.85</v>
      </c>
      <c r="E410" s="40">
        <v>516098.06</v>
      </c>
      <c r="F410" s="41">
        <f t="shared" si="6"/>
        <v>300362.79</v>
      </c>
    </row>
    <row r="411" spans="1:6" ht="41.25">
      <c r="A411" s="44" t="s">
        <v>558</v>
      </c>
      <c r="B411" s="20" t="s">
        <v>541</v>
      </c>
      <c r="C411" s="38" t="s">
        <v>1071</v>
      </c>
      <c r="D411" s="39">
        <v>101777</v>
      </c>
      <c r="E411" s="40">
        <v>82515.08</v>
      </c>
      <c r="F411" s="41">
        <f t="shared" si="6"/>
        <v>19261.92</v>
      </c>
    </row>
    <row r="412" spans="1:6" ht="27">
      <c r="A412" s="44" t="s">
        <v>560</v>
      </c>
      <c r="B412" s="20" t="s">
        <v>541</v>
      </c>
      <c r="C412" s="38" t="s">
        <v>1072</v>
      </c>
      <c r="D412" s="39">
        <v>49102</v>
      </c>
      <c r="E412" s="40">
        <v>15375</v>
      </c>
      <c r="F412" s="41">
        <f t="shared" si="6"/>
        <v>33727</v>
      </c>
    </row>
    <row r="413" spans="1:6" ht="15">
      <c r="A413" s="44" t="s">
        <v>570</v>
      </c>
      <c r="B413" s="20" t="s">
        <v>541</v>
      </c>
      <c r="C413" s="38" t="s">
        <v>1073</v>
      </c>
      <c r="D413" s="39">
        <v>23090138</v>
      </c>
      <c r="E413" s="40" t="s">
        <v>42</v>
      </c>
      <c r="F413" s="41">
        <f t="shared" si="6"/>
        <v>23090138</v>
      </c>
    </row>
    <row r="414" spans="1:6" ht="41.25">
      <c r="A414" s="44" t="s">
        <v>1074</v>
      </c>
      <c r="B414" s="20" t="s">
        <v>541</v>
      </c>
      <c r="C414" s="38" t="s">
        <v>1075</v>
      </c>
      <c r="D414" s="39">
        <v>23090138</v>
      </c>
      <c r="E414" s="40" t="s">
        <v>42</v>
      </c>
      <c r="F414" s="41">
        <f t="shared" si="6"/>
        <v>23090138</v>
      </c>
    </row>
    <row r="415" spans="1:6" ht="94.5" customHeight="1">
      <c r="A415" s="44" t="s">
        <v>1076</v>
      </c>
      <c r="B415" s="20" t="s">
        <v>541</v>
      </c>
      <c r="C415" s="38" t="s">
        <v>1077</v>
      </c>
      <c r="D415" s="39">
        <v>23090138</v>
      </c>
      <c r="E415" s="40" t="s">
        <v>42</v>
      </c>
      <c r="F415" s="41">
        <f t="shared" si="6"/>
        <v>23090138</v>
      </c>
    </row>
    <row r="416" spans="1:6" ht="54.75">
      <c r="A416" s="42" t="s">
        <v>1078</v>
      </c>
      <c r="B416" s="18" t="s">
        <v>541</v>
      </c>
      <c r="C416" s="30" t="s">
        <v>1079</v>
      </c>
      <c r="D416" s="31">
        <v>621885526</v>
      </c>
      <c r="E416" s="32">
        <v>493808580.7</v>
      </c>
      <c r="F416" s="33">
        <f t="shared" si="6"/>
        <v>128076945.30000001</v>
      </c>
    </row>
    <row r="417" spans="1:6" ht="15">
      <c r="A417" s="44" t="s">
        <v>883</v>
      </c>
      <c r="B417" s="20" t="s">
        <v>541</v>
      </c>
      <c r="C417" s="38" t="s">
        <v>1080</v>
      </c>
      <c r="D417" s="39">
        <v>621885526</v>
      </c>
      <c r="E417" s="40">
        <v>493808580.7</v>
      </c>
      <c r="F417" s="41">
        <f t="shared" si="6"/>
        <v>128076945.30000001</v>
      </c>
    </row>
    <row r="418" spans="1:6" ht="27">
      <c r="A418" s="42" t="s">
        <v>1081</v>
      </c>
      <c r="B418" s="18" t="s">
        <v>541</v>
      </c>
      <c r="C418" s="30" t="s">
        <v>1082</v>
      </c>
      <c r="D418" s="31">
        <v>78051130</v>
      </c>
      <c r="E418" s="32">
        <v>60545215.41</v>
      </c>
      <c r="F418" s="33">
        <f t="shared" si="6"/>
        <v>17505914.590000004</v>
      </c>
    </row>
    <row r="419" spans="1:6" ht="54.75">
      <c r="A419" s="44" t="s">
        <v>1083</v>
      </c>
      <c r="B419" s="20" t="s">
        <v>541</v>
      </c>
      <c r="C419" s="38" t="s">
        <v>1084</v>
      </c>
      <c r="D419" s="39">
        <v>73142630</v>
      </c>
      <c r="E419" s="40">
        <v>56582234.1</v>
      </c>
      <c r="F419" s="41">
        <f t="shared" si="6"/>
        <v>16560395.899999999</v>
      </c>
    </row>
    <row r="420" spans="1:6" ht="41.25">
      <c r="A420" s="44" t="s">
        <v>1085</v>
      </c>
      <c r="B420" s="20" t="s">
        <v>541</v>
      </c>
      <c r="C420" s="38" t="s">
        <v>1086</v>
      </c>
      <c r="D420" s="39">
        <v>73142630</v>
      </c>
      <c r="E420" s="40">
        <v>56582234.1</v>
      </c>
      <c r="F420" s="41">
        <f t="shared" si="6"/>
        <v>16560395.899999999</v>
      </c>
    </row>
    <row r="421" spans="1:6" ht="95.25" customHeight="1">
      <c r="A421" s="44" t="s">
        <v>595</v>
      </c>
      <c r="B421" s="20" t="s">
        <v>541</v>
      </c>
      <c r="C421" s="38" t="s">
        <v>1087</v>
      </c>
      <c r="D421" s="39">
        <v>71563540</v>
      </c>
      <c r="E421" s="40">
        <v>55664330</v>
      </c>
      <c r="F421" s="41">
        <f t="shared" si="6"/>
        <v>15899210</v>
      </c>
    </row>
    <row r="422" spans="1:6" ht="27">
      <c r="A422" s="44" t="s">
        <v>617</v>
      </c>
      <c r="B422" s="20" t="s">
        <v>541</v>
      </c>
      <c r="C422" s="38" t="s">
        <v>1088</v>
      </c>
      <c r="D422" s="39">
        <v>1579090</v>
      </c>
      <c r="E422" s="40">
        <v>917904.1</v>
      </c>
      <c r="F422" s="41">
        <f t="shared" si="6"/>
        <v>661185.9</v>
      </c>
    </row>
    <row r="423" spans="1:6" ht="50.25" customHeight="1">
      <c r="A423" s="44" t="s">
        <v>1089</v>
      </c>
      <c r="B423" s="20" t="s">
        <v>541</v>
      </c>
      <c r="C423" s="38" t="s">
        <v>1090</v>
      </c>
      <c r="D423" s="39">
        <v>4908500</v>
      </c>
      <c r="E423" s="40">
        <v>3962981.31</v>
      </c>
      <c r="F423" s="41">
        <f t="shared" si="6"/>
        <v>945518.69</v>
      </c>
    </row>
    <row r="424" spans="1:6" ht="27">
      <c r="A424" s="44" t="s">
        <v>617</v>
      </c>
      <c r="B424" s="20" t="s">
        <v>541</v>
      </c>
      <c r="C424" s="38" t="s">
        <v>1091</v>
      </c>
      <c r="D424" s="39">
        <v>4908500</v>
      </c>
      <c r="E424" s="40">
        <v>3962981.31</v>
      </c>
      <c r="F424" s="41">
        <f t="shared" si="6"/>
        <v>945518.69</v>
      </c>
    </row>
    <row r="425" spans="1:6" ht="15">
      <c r="A425" s="42" t="s">
        <v>885</v>
      </c>
      <c r="B425" s="18" t="s">
        <v>541</v>
      </c>
      <c r="C425" s="30" t="s">
        <v>1092</v>
      </c>
      <c r="D425" s="31">
        <v>402411900</v>
      </c>
      <c r="E425" s="32">
        <v>323023165.32</v>
      </c>
      <c r="F425" s="33">
        <f t="shared" si="6"/>
        <v>79388734.68</v>
      </c>
    </row>
    <row r="426" spans="1:6" ht="65.25" customHeight="1">
      <c r="A426" s="44" t="s">
        <v>1083</v>
      </c>
      <c r="B426" s="20" t="s">
        <v>541</v>
      </c>
      <c r="C426" s="38" t="s">
        <v>1093</v>
      </c>
      <c r="D426" s="39">
        <v>402411900</v>
      </c>
      <c r="E426" s="40">
        <v>323023165.32</v>
      </c>
      <c r="F426" s="41">
        <f t="shared" si="6"/>
        <v>79388734.68</v>
      </c>
    </row>
    <row r="427" spans="1:6" ht="27">
      <c r="A427" s="44" t="s">
        <v>1094</v>
      </c>
      <c r="B427" s="20" t="s">
        <v>541</v>
      </c>
      <c r="C427" s="38" t="s">
        <v>1095</v>
      </c>
      <c r="D427" s="39">
        <v>190900</v>
      </c>
      <c r="E427" s="40">
        <v>170750</v>
      </c>
      <c r="F427" s="41">
        <f t="shared" si="6"/>
        <v>20150</v>
      </c>
    </row>
    <row r="428" spans="1:6" ht="27">
      <c r="A428" s="44" t="s">
        <v>560</v>
      </c>
      <c r="B428" s="20" t="s">
        <v>541</v>
      </c>
      <c r="C428" s="38" t="s">
        <v>1096</v>
      </c>
      <c r="D428" s="39">
        <v>900</v>
      </c>
      <c r="E428" s="40">
        <v>750</v>
      </c>
      <c r="F428" s="41">
        <f t="shared" si="6"/>
        <v>150</v>
      </c>
    </row>
    <row r="429" spans="1:6" ht="48.75" customHeight="1">
      <c r="A429" s="44" t="s">
        <v>898</v>
      </c>
      <c r="B429" s="20" t="s">
        <v>541</v>
      </c>
      <c r="C429" s="38" t="s">
        <v>1097</v>
      </c>
      <c r="D429" s="39">
        <v>190000</v>
      </c>
      <c r="E429" s="40">
        <v>170000</v>
      </c>
      <c r="F429" s="41">
        <f t="shared" si="6"/>
        <v>20000</v>
      </c>
    </row>
    <row r="430" spans="1:6" ht="79.5" customHeight="1">
      <c r="A430" s="44" t="s">
        <v>1098</v>
      </c>
      <c r="B430" s="20" t="s">
        <v>541</v>
      </c>
      <c r="C430" s="38" t="s">
        <v>1099</v>
      </c>
      <c r="D430" s="39">
        <v>254301600</v>
      </c>
      <c r="E430" s="40">
        <v>208942318.72</v>
      </c>
      <c r="F430" s="41">
        <f t="shared" si="6"/>
        <v>45359281.28</v>
      </c>
    </row>
    <row r="431" spans="1:6" ht="27">
      <c r="A431" s="44" t="s">
        <v>560</v>
      </c>
      <c r="B431" s="20" t="s">
        <v>541</v>
      </c>
      <c r="C431" s="38" t="s">
        <v>1100</v>
      </c>
      <c r="D431" s="39">
        <v>3758100</v>
      </c>
      <c r="E431" s="40">
        <v>3070923.2</v>
      </c>
      <c r="F431" s="41">
        <f t="shared" si="6"/>
        <v>687176.7999999998</v>
      </c>
    </row>
    <row r="432" spans="1:6" ht="41.25">
      <c r="A432" s="44" t="s">
        <v>898</v>
      </c>
      <c r="B432" s="20" t="s">
        <v>541</v>
      </c>
      <c r="C432" s="38" t="s">
        <v>1101</v>
      </c>
      <c r="D432" s="39">
        <v>250543500</v>
      </c>
      <c r="E432" s="40">
        <v>205871395.52</v>
      </c>
      <c r="F432" s="41">
        <f t="shared" si="6"/>
        <v>44672104.47999999</v>
      </c>
    </row>
    <row r="433" spans="1:6" ht="95.25" customHeight="1">
      <c r="A433" s="44" t="s">
        <v>1102</v>
      </c>
      <c r="B433" s="20" t="s">
        <v>541</v>
      </c>
      <c r="C433" s="38" t="s">
        <v>1103</v>
      </c>
      <c r="D433" s="39">
        <v>3300700</v>
      </c>
      <c r="E433" s="40">
        <v>2799561.05</v>
      </c>
      <c r="F433" s="41">
        <f t="shared" si="6"/>
        <v>501138.9500000002</v>
      </c>
    </row>
    <row r="434" spans="1:6" ht="27">
      <c r="A434" s="44" t="s">
        <v>560</v>
      </c>
      <c r="B434" s="20" t="s">
        <v>541</v>
      </c>
      <c r="C434" s="38" t="s">
        <v>1104</v>
      </c>
      <c r="D434" s="39">
        <v>48750</v>
      </c>
      <c r="E434" s="40">
        <v>41077.25</v>
      </c>
      <c r="F434" s="41">
        <f t="shared" si="6"/>
        <v>7672.75</v>
      </c>
    </row>
    <row r="435" spans="1:6" ht="51" customHeight="1">
      <c r="A435" s="44" t="s">
        <v>898</v>
      </c>
      <c r="B435" s="20" t="s">
        <v>541</v>
      </c>
      <c r="C435" s="38" t="s">
        <v>1105</v>
      </c>
      <c r="D435" s="39">
        <v>3251950</v>
      </c>
      <c r="E435" s="40">
        <v>2758483.8</v>
      </c>
      <c r="F435" s="41">
        <f t="shared" si="6"/>
        <v>493466.2000000002</v>
      </c>
    </row>
    <row r="436" spans="1:6" ht="64.5" customHeight="1">
      <c r="A436" s="44" t="s">
        <v>1106</v>
      </c>
      <c r="B436" s="20" t="s">
        <v>541</v>
      </c>
      <c r="C436" s="38" t="s">
        <v>1107</v>
      </c>
      <c r="D436" s="39">
        <v>14397700</v>
      </c>
      <c r="E436" s="40">
        <v>11068607.06</v>
      </c>
      <c r="F436" s="41">
        <f t="shared" si="6"/>
        <v>3329092.9399999995</v>
      </c>
    </row>
    <row r="437" spans="1:6" ht="27">
      <c r="A437" s="44" t="s">
        <v>560</v>
      </c>
      <c r="B437" s="20" t="s">
        <v>541</v>
      </c>
      <c r="C437" s="38" t="s">
        <v>1108</v>
      </c>
      <c r="D437" s="39">
        <v>212800</v>
      </c>
      <c r="E437" s="40">
        <v>163493.06</v>
      </c>
      <c r="F437" s="41">
        <f t="shared" si="6"/>
        <v>49306.94</v>
      </c>
    </row>
    <row r="438" spans="1:6" ht="50.25" customHeight="1">
      <c r="A438" s="44" t="s">
        <v>898</v>
      </c>
      <c r="B438" s="20" t="s">
        <v>541</v>
      </c>
      <c r="C438" s="38" t="s">
        <v>1109</v>
      </c>
      <c r="D438" s="39">
        <v>14184900</v>
      </c>
      <c r="E438" s="40">
        <v>10905114</v>
      </c>
      <c r="F438" s="41">
        <f t="shared" si="6"/>
        <v>3279786</v>
      </c>
    </row>
    <row r="439" spans="1:6" ht="111" customHeight="1">
      <c r="A439" s="44" t="s">
        <v>1110</v>
      </c>
      <c r="B439" s="20" t="s">
        <v>541</v>
      </c>
      <c r="C439" s="38" t="s">
        <v>1111</v>
      </c>
      <c r="D439" s="39">
        <v>396000</v>
      </c>
      <c r="E439" s="40">
        <v>263034.81</v>
      </c>
      <c r="F439" s="41">
        <f t="shared" si="6"/>
        <v>132965.19</v>
      </c>
    </row>
    <row r="440" spans="1:6" ht="27">
      <c r="A440" s="44" t="s">
        <v>560</v>
      </c>
      <c r="B440" s="20" t="s">
        <v>541</v>
      </c>
      <c r="C440" s="38" t="s">
        <v>1112</v>
      </c>
      <c r="D440" s="39">
        <v>5900</v>
      </c>
      <c r="E440" s="40">
        <v>3919.49</v>
      </c>
      <c r="F440" s="41">
        <f t="shared" si="6"/>
        <v>1980.5100000000002</v>
      </c>
    </row>
    <row r="441" spans="1:6" ht="54.75">
      <c r="A441" s="44" t="s">
        <v>890</v>
      </c>
      <c r="B441" s="20" t="s">
        <v>541</v>
      </c>
      <c r="C441" s="38" t="s">
        <v>1113</v>
      </c>
      <c r="D441" s="39">
        <v>390100</v>
      </c>
      <c r="E441" s="40">
        <v>259115.32</v>
      </c>
      <c r="F441" s="41">
        <f aca="true" t="shared" si="7" ref="F441:F503">IF(OR(D441="-",IF(E441="-",0,E441)&gt;=IF(D441="-",0,D441)),"-",IF(D441="-",0,D441)-IF(E441="-",0,E441))</f>
        <v>130984.68</v>
      </c>
    </row>
    <row r="442" spans="1:6" ht="108.75" customHeight="1">
      <c r="A442" s="44" t="s">
        <v>1114</v>
      </c>
      <c r="B442" s="20" t="s">
        <v>541</v>
      </c>
      <c r="C442" s="38" t="s">
        <v>1115</v>
      </c>
      <c r="D442" s="39">
        <v>66000</v>
      </c>
      <c r="E442" s="40">
        <v>25567.9</v>
      </c>
      <c r="F442" s="41">
        <f t="shared" si="7"/>
        <v>40432.1</v>
      </c>
    </row>
    <row r="443" spans="1:6" ht="27">
      <c r="A443" s="44" t="s">
        <v>560</v>
      </c>
      <c r="B443" s="20" t="s">
        <v>541</v>
      </c>
      <c r="C443" s="38" t="s">
        <v>1116</v>
      </c>
      <c r="D443" s="39">
        <v>1000</v>
      </c>
      <c r="E443" s="40">
        <v>377.9</v>
      </c>
      <c r="F443" s="41">
        <f t="shared" si="7"/>
        <v>622.1</v>
      </c>
    </row>
    <row r="444" spans="1:6" ht="53.25" customHeight="1">
      <c r="A444" s="44" t="s">
        <v>898</v>
      </c>
      <c r="B444" s="20" t="s">
        <v>541</v>
      </c>
      <c r="C444" s="38" t="s">
        <v>1117</v>
      </c>
      <c r="D444" s="39">
        <v>65000</v>
      </c>
      <c r="E444" s="40">
        <v>25190</v>
      </c>
      <c r="F444" s="41">
        <f t="shared" si="7"/>
        <v>39810</v>
      </c>
    </row>
    <row r="445" spans="1:6" ht="123.75">
      <c r="A445" s="44" t="s">
        <v>1118</v>
      </c>
      <c r="B445" s="20" t="s">
        <v>541</v>
      </c>
      <c r="C445" s="38" t="s">
        <v>1119</v>
      </c>
      <c r="D445" s="39">
        <v>12858900</v>
      </c>
      <c r="E445" s="40">
        <v>10502994.86</v>
      </c>
      <c r="F445" s="41">
        <f t="shared" si="7"/>
        <v>2355905.1400000006</v>
      </c>
    </row>
    <row r="446" spans="1:6" ht="27">
      <c r="A446" s="44" t="s">
        <v>560</v>
      </c>
      <c r="B446" s="20" t="s">
        <v>541</v>
      </c>
      <c r="C446" s="38" t="s">
        <v>1120</v>
      </c>
      <c r="D446" s="39">
        <v>190000</v>
      </c>
      <c r="E446" s="40">
        <v>134627.99</v>
      </c>
      <c r="F446" s="41">
        <f t="shared" si="7"/>
        <v>55372.01000000001</v>
      </c>
    </row>
    <row r="447" spans="1:6" ht="49.5" customHeight="1">
      <c r="A447" s="44" t="s">
        <v>898</v>
      </c>
      <c r="B447" s="20" t="s">
        <v>541</v>
      </c>
      <c r="C447" s="38" t="s">
        <v>1121</v>
      </c>
      <c r="D447" s="39">
        <v>12668900</v>
      </c>
      <c r="E447" s="40">
        <v>10368366.87</v>
      </c>
      <c r="F447" s="41">
        <f t="shared" si="7"/>
        <v>2300533.130000001</v>
      </c>
    </row>
    <row r="448" spans="1:6" ht="54.75">
      <c r="A448" s="44" t="s">
        <v>1122</v>
      </c>
      <c r="B448" s="20" t="s">
        <v>541</v>
      </c>
      <c r="C448" s="38" t="s">
        <v>1123</v>
      </c>
      <c r="D448" s="39">
        <v>15050900</v>
      </c>
      <c r="E448" s="40">
        <v>6348957.73</v>
      </c>
      <c r="F448" s="41">
        <f t="shared" si="7"/>
        <v>8701942.27</v>
      </c>
    </row>
    <row r="449" spans="1:6" ht="27">
      <c r="A449" s="44" t="s">
        <v>560</v>
      </c>
      <c r="B449" s="20" t="s">
        <v>541</v>
      </c>
      <c r="C449" s="38" t="s">
        <v>1124</v>
      </c>
      <c r="D449" s="39">
        <v>222420</v>
      </c>
      <c r="E449" s="40">
        <v>94870.19</v>
      </c>
      <c r="F449" s="41">
        <f t="shared" si="7"/>
        <v>127549.81</v>
      </c>
    </row>
    <row r="450" spans="1:6" ht="54.75">
      <c r="A450" s="44" t="s">
        <v>890</v>
      </c>
      <c r="B450" s="20" t="s">
        <v>541</v>
      </c>
      <c r="C450" s="38" t="s">
        <v>1125</v>
      </c>
      <c r="D450" s="39">
        <v>14828480</v>
      </c>
      <c r="E450" s="40">
        <v>6254087.54</v>
      </c>
      <c r="F450" s="41">
        <f t="shared" si="7"/>
        <v>8574392.46</v>
      </c>
    </row>
    <row r="451" spans="1:6" ht="82.5">
      <c r="A451" s="44" t="s">
        <v>1126</v>
      </c>
      <c r="B451" s="20" t="s">
        <v>541</v>
      </c>
      <c r="C451" s="38" t="s">
        <v>1127</v>
      </c>
      <c r="D451" s="39">
        <v>5327000</v>
      </c>
      <c r="E451" s="40">
        <v>4004365.94</v>
      </c>
      <c r="F451" s="41">
        <f t="shared" si="7"/>
        <v>1322634.06</v>
      </c>
    </row>
    <row r="452" spans="1:6" ht="27">
      <c r="A452" s="44" t="s">
        <v>560</v>
      </c>
      <c r="B452" s="20" t="s">
        <v>541</v>
      </c>
      <c r="C452" s="38" t="s">
        <v>1128</v>
      </c>
      <c r="D452" s="39">
        <v>78740</v>
      </c>
      <c r="E452" s="40">
        <v>59383.06</v>
      </c>
      <c r="F452" s="41">
        <f t="shared" si="7"/>
        <v>19356.940000000002</v>
      </c>
    </row>
    <row r="453" spans="1:6" ht="54.75">
      <c r="A453" s="44" t="s">
        <v>890</v>
      </c>
      <c r="B453" s="20" t="s">
        <v>541</v>
      </c>
      <c r="C453" s="38" t="s">
        <v>1129</v>
      </c>
      <c r="D453" s="39">
        <v>5248260</v>
      </c>
      <c r="E453" s="40">
        <v>3944982.88</v>
      </c>
      <c r="F453" s="41">
        <f t="shared" si="7"/>
        <v>1303277.12</v>
      </c>
    </row>
    <row r="454" spans="1:6" ht="107.25" customHeight="1">
      <c r="A454" s="44" t="s">
        <v>1130</v>
      </c>
      <c r="B454" s="20" t="s">
        <v>541</v>
      </c>
      <c r="C454" s="38" t="s">
        <v>1131</v>
      </c>
      <c r="D454" s="39">
        <v>930200</v>
      </c>
      <c r="E454" s="40">
        <v>520000</v>
      </c>
      <c r="F454" s="41">
        <f t="shared" si="7"/>
        <v>410200</v>
      </c>
    </row>
    <row r="455" spans="1:6" ht="27">
      <c r="A455" s="44" t="s">
        <v>560</v>
      </c>
      <c r="B455" s="20" t="s">
        <v>541</v>
      </c>
      <c r="C455" s="38" t="s">
        <v>1132</v>
      </c>
      <c r="D455" s="39">
        <v>60680</v>
      </c>
      <c r="E455" s="40">
        <v>35638.34</v>
      </c>
      <c r="F455" s="41">
        <f t="shared" si="7"/>
        <v>25041.660000000003</v>
      </c>
    </row>
    <row r="456" spans="1:6" ht="41.25">
      <c r="A456" s="44" t="s">
        <v>898</v>
      </c>
      <c r="B456" s="20" t="s">
        <v>541</v>
      </c>
      <c r="C456" s="38" t="s">
        <v>1133</v>
      </c>
      <c r="D456" s="39">
        <v>869520</v>
      </c>
      <c r="E456" s="40">
        <v>484361.66</v>
      </c>
      <c r="F456" s="41">
        <f t="shared" si="7"/>
        <v>385158.34</v>
      </c>
    </row>
    <row r="457" spans="1:6" ht="96">
      <c r="A457" s="44" t="s">
        <v>1134</v>
      </c>
      <c r="B457" s="20" t="s">
        <v>541</v>
      </c>
      <c r="C457" s="38" t="s">
        <v>1135</v>
      </c>
      <c r="D457" s="39">
        <v>7280700</v>
      </c>
      <c r="E457" s="40">
        <v>5582241.05</v>
      </c>
      <c r="F457" s="41">
        <f t="shared" si="7"/>
        <v>1698458.9500000002</v>
      </c>
    </row>
    <row r="458" spans="1:6" ht="27">
      <c r="A458" s="44" t="s">
        <v>560</v>
      </c>
      <c r="B458" s="20" t="s">
        <v>541</v>
      </c>
      <c r="C458" s="38" t="s">
        <v>1136</v>
      </c>
      <c r="D458" s="39">
        <v>107600</v>
      </c>
      <c r="E458" s="40">
        <v>70241.05</v>
      </c>
      <c r="F458" s="41">
        <f t="shared" si="7"/>
        <v>37358.95</v>
      </c>
    </row>
    <row r="459" spans="1:6" ht="41.25">
      <c r="A459" s="44" t="s">
        <v>898</v>
      </c>
      <c r="B459" s="20" t="s">
        <v>541</v>
      </c>
      <c r="C459" s="38" t="s">
        <v>1137</v>
      </c>
      <c r="D459" s="39">
        <v>7173100</v>
      </c>
      <c r="E459" s="40">
        <v>5512000</v>
      </c>
      <c r="F459" s="41">
        <f t="shared" si="7"/>
        <v>1661100</v>
      </c>
    </row>
    <row r="460" spans="1:6" ht="93" customHeight="1">
      <c r="A460" s="44" t="s">
        <v>1138</v>
      </c>
      <c r="B460" s="20" t="s">
        <v>541</v>
      </c>
      <c r="C460" s="38" t="s">
        <v>1139</v>
      </c>
      <c r="D460" s="39">
        <v>12401600</v>
      </c>
      <c r="E460" s="40">
        <v>12401224</v>
      </c>
      <c r="F460" s="41">
        <f t="shared" si="7"/>
        <v>376</v>
      </c>
    </row>
    <row r="461" spans="1:6" ht="27">
      <c r="A461" s="44" t="s">
        <v>560</v>
      </c>
      <c r="B461" s="20" t="s">
        <v>541</v>
      </c>
      <c r="C461" s="38" t="s">
        <v>1140</v>
      </c>
      <c r="D461" s="39">
        <v>180463.14</v>
      </c>
      <c r="E461" s="40">
        <v>180087.14</v>
      </c>
      <c r="F461" s="41">
        <f t="shared" si="7"/>
        <v>376</v>
      </c>
    </row>
    <row r="462" spans="1:6" ht="54.75">
      <c r="A462" s="44" t="s">
        <v>890</v>
      </c>
      <c r="B462" s="20" t="s">
        <v>541</v>
      </c>
      <c r="C462" s="38" t="s">
        <v>1141</v>
      </c>
      <c r="D462" s="39">
        <v>12221136.86</v>
      </c>
      <c r="E462" s="40">
        <v>12221136.86</v>
      </c>
      <c r="F462" s="41" t="str">
        <f t="shared" si="7"/>
        <v>-</v>
      </c>
    </row>
    <row r="463" spans="1:6" ht="66" customHeight="1">
      <c r="A463" s="44" t="s">
        <v>1142</v>
      </c>
      <c r="B463" s="20" t="s">
        <v>541</v>
      </c>
      <c r="C463" s="38" t="s">
        <v>1143</v>
      </c>
      <c r="D463" s="39">
        <v>75909700</v>
      </c>
      <c r="E463" s="40">
        <v>60393542.2</v>
      </c>
      <c r="F463" s="41">
        <f t="shared" si="7"/>
        <v>15516157.799999997</v>
      </c>
    </row>
    <row r="464" spans="1:6" ht="27">
      <c r="A464" s="44" t="s">
        <v>560</v>
      </c>
      <c r="B464" s="20" t="s">
        <v>541</v>
      </c>
      <c r="C464" s="38" t="s">
        <v>1144</v>
      </c>
      <c r="D464" s="39">
        <v>377500</v>
      </c>
      <c r="E464" s="40">
        <v>265588.46</v>
      </c>
      <c r="F464" s="41">
        <f t="shared" si="7"/>
        <v>111911.53999999998</v>
      </c>
    </row>
    <row r="465" spans="1:6" ht="54.75">
      <c r="A465" s="44" t="s">
        <v>890</v>
      </c>
      <c r="B465" s="20" t="s">
        <v>541</v>
      </c>
      <c r="C465" s="38" t="s">
        <v>1145</v>
      </c>
      <c r="D465" s="39">
        <v>75532200</v>
      </c>
      <c r="E465" s="40">
        <v>60127953.74</v>
      </c>
      <c r="F465" s="41">
        <f t="shared" si="7"/>
        <v>15404246.259999998</v>
      </c>
    </row>
    <row r="466" spans="1:6" ht="15">
      <c r="A466" s="42" t="s">
        <v>892</v>
      </c>
      <c r="B466" s="18" t="s">
        <v>541</v>
      </c>
      <c r="C466" s="30" t="s">
        <v>1146</v>
      </c>
      <c r="D466" s="31">
        <v>96656960</v>
      </c>
      <c r="E466" s="32">
        <v>77007877.52</v>
      </c>
      <c r="F466" s="33">
        <f t="shared" si="7"/>
        <v>19649082.480000004</v>
      </c>
    </row>
    <row r="467" spans="1:6" ht="66" customHeight="1">
      <c r="A467" s="44" t="s">
        <v>1083</v>
      </c>
      <c r="B467" s="20" t="s">
        <v>541</v>
      </c>
      <c r="C467" s="38" t="s">
        <v>1147</v>
      </c>
      <c r="D467" s="39">
        <v>94189360</v>
      </c>
      <c r="E467" s="40">
        <v>74806274.52</v>
      </c>
      <c r="F467" s="41">
        <f t="shared" si="7"/>
        <v>19383085.480000004</v>
      </c>
    </row>
    <row r="468" spans="1:6" ht="92.25" customHeight="1">
      <c r="A468" s="44" t="s">
        <v>1148</v>
      </c>
      <c r="B468" s="20" t="s">
        <v>541</v>
      </c>
      <c r="C468" s="38" t="s">
        <v>1149</v>
      </c>
      <c r="D468" s="39">
        <v>40773760</v>
      </c>
      <c r="E468" s="40">
        <v>33842940</v>
      </c>
      <c r="F468" s="41">
        <f t="shared" si="7"/>
        <v>6930820</v>
      </c>
    </row>
    <row r="469" spans="1:6" ht="94.5" customHeight="1">
      <c r="A469" s="44" t="s">
        <v>595</v>
      </c>
      <c r="B469" s="20" t="s">
        <v>541</v>
      </c>
      <c r="C469" s="38" t="s">
        <v>1150</v>
      </c>
      <c r="D469" s="39">
        <v>40773760</v>
      </c>
      <c r="E469" s="40">
        <v>33842940</v>
      </c>
      <c r="F469" s="41">
        <f t="shared" si="7"/>
        <v>6930820</v>
      </c>
    </row>
    <row r="470" spans="1:6" ht="165">
      <c r="A470" s="45" t="s">
        <v>1151</v>
      </c>
      <c r="B470" s="20" t="s">
        <v>541</v>
      </c>
      <c r="C470" s="38" t="s">
        <v>1152</v>
      </c>
      <c r="D470" s="39">
        <v>31183400</v>
      </c>
      <c r="E470" s="40">
        <v>24805195.36</v>
      </c>
      <c r="F470" s="41">
        <f t="shared" si="7"/>
        <v>6378204.640000001</v>
      </c>
    </row>
    <row r="471" spans="1:6" ht="27">
      <c r="A471" s="44" t="s">
        <v>560</v>
      </c>
      <c r="B471" s="20" t="s">
        <v>541</v>
      </c>
      <c r="C471" s="38" t="s">
        <v>1153</v>
      </c>
      <c r="D471" s="39">
        <v>5589900</v>
      </c>
      <c r="E471" s="40">
        <v>3861936.55</v>
      </c>
      <c r="F471" s="41">
        <f t="shared" si="7"/>
        <v>1727963.4500000002</v>
      </c>
    </row>
    <row r="472" spans="1:6" ht="47.25" customHeight="1">
      <c r="A472" s="44" t="s">
        <v>898</v>
      </c>
      <c r="B472" s="20" t="s">
        <v>541</v>
      </c>
      <c r="C472" s="38" t="s">
        <v>1154</v>
      </c>
      <c r="D472" s="39">
        <v>25593500</v>
      </c>
      <c r="E472" s="40">
        <v>20943258.81</v>
      </c>
      <c r="F472" s="41">
        <f t="shared" si="7"/>
        <v>4650241.190000001</v>
      </c>
    </row>
    <row r="473" spans="1:6" ht="47.25" customHeight="1">
      <c r="A473" s="44" t="s">
        <v>1155</v>
      </c>
      <c r="B473" s="20" t="s">
        <v>541</v>
      </c>
      <c r="C473" s="38" t="s">
        <v>1156</v>
      </c>
      <c r="D473" s="39">
        <v>16744700</v>
      </c>
      <c r="E473" s="40">
        <v>12031906.55</v>
      </c>
      <c r="F473" s="41">
        <f t="shared" si="7"/>
        <v>4712793.449999999</v>
      </c>
    </row>
    <row r="474" spans="1:6" ht="27">
      <c r="A474" s="44" t="s">
        <v>560</v>
      </c>
      <c r="B474" s="20" t="s">
        <v>541</v>
      </c>
      <c r="C474" s="38" t="s">
        <v>1157</v>
      </c>
      <c r="D474" s="39">
        <v>247500</v>
      </c>
      <c r="E474" s="40">
        <v>174911.55</v>
      </c>
      <c r="F474" s="41">
        <f t="shared" si="7"/>
        <v>72588.45000000001</v>
      </c>
    </row>
    <row r="475" spans="1:6" ht="41.25">
      <c r="A475" s="44" t="s">
        <v>898</v>
      </c>
      <c r="B475" s="20" t="s">
        <v>541</v>
      </c>
      <c r="C475" s="38" t="s">
        <v>1158</v>
      </c>
      <c r="D475" s="39">
        <v>16497200</v>
      </c>
      <c r="E475" s="40">
        <v>11856995</v>
      </c>
      <c r="F475" s="41">
        <f t="shared" si="7"/>
        <v>4640205</v>
      </c>
    </row>
    <row r="476" spans="1:6" ht="110.25">
      <c r="A476" s="44" t="s">
        <v>1159</v>
      </c>
      <c r="B476" s="20" t="s">
        <v>541</v>
      </c>
      <c r="C476" s="38" t="s">
        <v>1160</v>
      </c>
      <c r="D476" s="39">
        <v>5487500</v>
      </c>
      <c r="E476" s="40">
        <v>4126232.61</v>
      </c>
      <c r="F476" s="41">
        <f t="shared" si="7"/>
        <v>1361267.3900000001</v>
      </c>
    </row>
    <row r="477" spans="1:6" ht="27">
      <c r="A477" s="44" t="s">
        <v>560</v>
      </c>
      <c r="B477" s="20" t="s">
        <v>541</v>
      </c>
      <c r="C477" s="38" t="s">
        <v>1161</v>
      </c>
      <c r="D477" s="39">
        <v>81100</v>
      </c>
      <c r="E477" s="40">
        <v>60036.61</v>
      </c>
      <c r="F477" s="41">
        <f t="shared" si="7"/>
        <v>21063.39</v>
      </c>
    </row>
    <row r="478" spans="1:6" ht="54" customHeight="1">
      <c r="A478" s="44" t="s">
        <v>898</v>
      </c>
      <c r="B478" s="20" t="s">
        <v>541</v>
      </c>
      <c r="C478" s="38" t="s">
        <v>1162</v>
      </c>
      <c r="D478" s="39">
        <v>5406400</v>
      </c>
      <c r="E478" s="40">
        <v>4066196</v>
      </c>
      <c r="F478" s="41">
        <f t="shared" si="7"/>
        <v>1340204</v>
      </c>
    </row>
    <row r="479" spans="1:6" ht="96" customHeight="1">
      <c r="A479" s="44" t="s">
        <v>1163</v>
      </c>
      <c r="B479" s="20" t="s">
        <v>541</v>
      </c>
      <c r="C479" s="38" t="s">
        <v>1164</v>
      </c>
      <c r="D479" s="39">
        <v>2467600</v>
      </c>
      <c r="E479" s="40">
        <v>2201603</v>
      </c>
      <c r="F479" s="41">
        <f t="shared" si="7"/>
        <v>265997</v>
      </c>
    </row>
    <row r="480" spans="1:6" ht="27">
      <c r="A480" s="44" t="s">
        <v>560</v>
      </c>
      <c r="B480" s="20" t="s">
        <v>541</v>
      </c>
      <c r="C480" s="38" t="s">
        <v>1165</v>
      </c>
      <c r="D480" s="39">
        <v>36500</v>
      </c>
      <c r="E480" s="40">
        <v>27603</v>
      </c>
      <c r="F480" s="41">
        <f t="shared" si="7"/>
        <v>8897</v>
      </c>
    </row>
    <row r="481" spans="1:6" ht="48.75" customHeight="1">
      <c r="A481" s="44" t="s">
        <v>898</v>
      </c>
      <c r="B481" s="20" t="s">
        <v>541</v>
      </c>
      <c r="C481" s="38" t="s">
        <v>1166</v>
      </c>
      <c r="D481" s="39">
        <v>2431100</v>
      </c>
      <c r="E481" s="40">
        <v>2174000</v>
      </c>
      <c r="F481" s="41">
        <f t="shared" si="7"/>
        <v>257100</v>
      </c>
    </row>
    <row r="482" spans="1:6" ht="27">
      <c r="A482" s="42" t="s">
        <v>1167</v>
      </c>
      <c r="B482" s="18" t="s">
        <v>541</v>
      </c>
      <c r="C482" s="30" t="s">
        <v>1168</v>
      </c>
      <c r="D482" s="31">
        <v>44765536</v>
      </c>
      <c r="E482" s="32">
        <v>33232322.45</v>
      </c>
      <c r="F482" s="33">
        <f t="shared" si="7"/>
        <v>11533213.55</v>
      </c>
    </row>
    <row r="483" spans="1:6" ht="69" customHeight="1">
      <c r="A483" s="44" t="s">
        <v>1083</v>
      </c>
      <c r="B483" s="20" t="s">
        <v>541</v>
      </c>
      <c r="C483" s="38" t="s">
        <v>1169</v>
      </c>
      <c r="D483" s="39">
        <v>40155766</v>
      </c>
      <c r="E483" s="40">
        <v>29517616.99</v>
      </c>
      <c r="F483" s="41">
        <f t="shared" si="7"/>
        <v>10638149.010000002</v>
      </c>
    </row>
    <row r="484" spans="1:6" ht="51" customHeight="1">
      <c r="A484" s="44" t="s">
        <v>1170</v>
      </c>
      <c r="B484" s="20" t="s">
        <v>541</v>
      </c>
      <c r="C484" s="38" t="s">
        <v>1171</v>
      </c>
      <c r="D484" s="39">
        <v>3754642</v>
      </c>
      <c r="E484" s="40">
        <v>2398425.09</v>
      </c>
      <c r="F484" s="41">
        <f t="shared" si="7"/>
        <v>1356216.9100000001</v>
      </c>
    </row>
    <row r="485" spans="1:6" ht="38.25" customHeight="1">
      <c r="A485" s="44" t="s">
        <v>552</v>
      </c>
      <c r="B485" s="20" t="s">
        <v>541</v>
      </c>
      <c r="C485" s="38" t="s">
        <v>1172</v>
      </c>
      <c r="D485" s="39">
        <v>2883750</v>
      </c>
      <c r="E485" s="40">
        <v>1842061.02</v>
      </c>
      <c r="F485" s="41">
        <f t="shared" si="7"/>
        <v>1041688.98</v>
      </c>
    </row>
    <row r="486" spans="1:6" ht="82.5">
      <c r="A486" s="44" t="s">
        <v>556</v>
      </c>
      <c r="B486" s="20" t="s">
        <v>541</v>
      </c>
      <c r="C486" s="38" t="s">
        <v>1173</v>
      </c>
      <c r="D486" s="39">
        <v>870892</v>
      </c>
      <c r="E486" s="40">
        <v>556364.07</v>
      </c>
      <c r="F486" s="41">
        <f t="shared" si="7"/>
        <v>314527.93000000005</v>
      </c>
    </row>
    <row r="487" spans="1:6" ht="69">
      <c r="A487" s="44" t="s">
        <v>1174</v>
      </c>
      <c r="B487" s="20" t="s">
        <v>541</v>
      </c>
      <c r="C487" s="38" t="s">
        <v>1175</v>
      </c>
      <c r="D487" s="39">
        <v>100000</v>
      </c>
      <c r="E487" s="40">
        <v>100000</v>
      </c>
      <c r="F487" s="41" t="str">
        <f t="shared" si="7"/>
        <v>-</v>
      </c>
    </row>
    <row r="488" spans="1:6" ht="27">
      <c r="A488" s="44" t="s">
        <v>617</v>
      </c>
      <c r="B488" s="20" t="s">
        <v>541</v>
      </c>
      <c r="C488" s="38" t="s">
        <v>1176</v>
      </c>
      <c r="D488" s="39">
        <v>100000</v>
      </c>
      <c r="E488" s="40">
        <v>100000</v>
      </c>
      <c r="F488" s="41" t="str">
        <f t="shared" si="7"/>
        <v>-</v>
      </c>
    </row>
    <row r="489" spans="1:6" ht="54.75">
      <c r="A489" s="44" t="s">
        <v>1177</v>
      </c>
      <c r="B489" s="20" t="s">
        <v>541</v>
      </c>
      <c r="C489" s="38" t="s">
        <v>1178</v>
      </c>
      <c r="D489" s="39">
        <v>26212050</v>
      </c>
      <c r="E489" s="40">
        <v>19730000</v>
      </c>
      <c r="F489" s="41">
        <f t="shared" si="7"/>
        <v>6482050</v>
      </c>
    </row>
    <row r="490" spans="1:6" ht="27">
      <c r="A490" s="44" t="s">
        <v>552</v>
      </c>
      <c r="B490" s="20" t="s">
        <v>541</v>
      </c>
      <c r="C490" s="38" t="s">
        <v>1179</v>
      </c>
      <c r="D490" s="39">
        <v>18329610</v>
      </c>
      <c r="E490" s="40">
        <v>14217066.95</v>
      </c>
      <c r="F490" s="41">
        <f t="shared" si="7"/>
        <v>4112543.0500000007</v>
      </c>
    </row>
    <row r="491" spans="1:6" ht="66" customHeight="1">
      <c r="A491" s="44" t="s">
        <v>554</v>
      </c>
      <c r="B491" s="20" t="s">
        <v>541</v>
      </c>
      <c r="C491" s="38" t="s">
        <v>1180</v>
      </c>
      <c r="D491" s="39">
        <v>800</v>
      </c>
      <c r="E491" s="40" t="s">
        <v>42</v>
      </c>
      <c r="F491" s="41">
        <f t="shared" si="7"/>
        <v>800</v>
      </c>
    </row>
    <row r="492" spans="1:6" ht="82.5">
      <c r="A492" s="44" t="s">
        <v>556</v>
      </c>
      <c r="B492" s="20" t="s">
        <v>541</v>
      </c>
      <c r="C492" s="38" t="s">
        <v>1181</v>
      </c>
      <c r="D492" s="39">
        <v>5535540</v>
      </c>
      <c r="E492" s="40">
        <v>4037964.27</v>
      </c>
      <c r="F492" s="41">
        <f t="shared" si="7"/>
        <v>1497575.73</v>
      </c>
    </row>
    <row r="493" spans="1:6" ht="57" customHeight="1">
      <c r="A493" s="44" t="s">
        <v>558</v>
      </c>
      <c r="B493" s="20" t="s">
        <v>541</v>
      </c>
      <c r="C493" s="38" t="s">
        <v>1182</v>
      </c>
      <c r="D493" s="39">
        <v>624840</v>
      </c>
      <c r="E493" s="40">
        <v>395332.45</v>
      </c>
      <c r="F493" s="41">
        <f t="shared" si="7"/>
        <v>229507.55</v>
      </c>
    </row>
    <row r="494" spans="1:6" ht="27">
      <c r="A494" s="44" t="s">
        <v>560</v>
      </c>
      <c r="B494" s="20" t="s">
        <v>541</v>
      </c>
      <c r="C494" s="38" t="s">
        <v>1183</v>
      </c>
      <c r="D494" s="39">
        <v>990920</v>
      </c>
      <c r="E494" s="40">
        <v>642292.63</v>
      </c>
      <c r="F494" s="41">
        <f t="shared" si="7"/>
        <v>348627.37</v>
      </c>
    </row>
    <row r="495" spans="1:6" ht="15">
      <c r="A495" s="44" t="s">
        <v>861</v>
      </c>
      <c r="B495" s="20" t="s">
        <v>541</v>
      </c>
      <c r="C495" s="38" t="s">
        <v>1184</v>
      </c>
      <c r="D495" s="39">
        <v>687140</v>
      </c>
      <c r="E495" s="40">
        <v>396843.7</v>
      </c>
      <c r="F495" s="41">
        <f t="shared" si="7"/>
        <v>290296.3</v>
      </c>
    </row>
    <row r="496" spans="1:6" ht="27">
      <c r="A496" s="44" t="s">
        <v>863</v>
      </c>
      <c r="B496" s="20" t="s">
        <v>541</v>
      </c>
      <c r="C496" s="38" t="s">
        <v>1185</v>
      </c>
      <c r="D496" s="39">
        <v>43200</v>
      </c>
      <c r="E496" s="40">
        <v>40500</v>
      </c>
      <c r="F496" s="41">
        <f t="shared" si="7"/>
        <v>2700</v>
      </c>
    </row>
    <row r="497" spans="1:6" ht="41.25">
      <c r="A497" s="44" t="s">
        <v>1186</v>
      </c>
      <c r="B497" s="20" t="s">
        <v>541</v>
      </c>
      <c r="C497" s="38" t="s">
        <v>1187</v>
      </c>
      <c r="D497" s="39">
        <v>4362230</v>
      </c>
      <c r="E497" s="40">
        <v>3005398.78</v>
      </c>
      <c r="F497" s="41">
        <f t="shared" si="7"/>
        <v>1356831.2200000002</v>
      </c>
    </row>
    <row r="498" spans="1:6" ht="27">
      <c r="A498" s="44" t="s">
        <v>552</v>
      </c>
      <c r="B498" s="20" t="s">
        <v>541</v>
      </c>
      <c r="C498" s="38" t="s">
        <v>1188</v>
      </c>
      <c r="D498" s="39">
        <v>2970204</v>
      </c>
      <c r="E498" s="40">
        <v>2049816.92</v>
      </c>
      <c r="F498" s="41">
        <f t="shared" si="7"/>
        <v>920387.0800000001</v>
      </c>
    </row>
    <row r="499" spans="1:6" ht="82.5">
      <c r="A499" s="44" t="s">
        <v>556</v>
      </c>
      <c r="B499" s="20" t="s">
        <v>541</v>
      </c>
      <c r="C499" s="38" t="s">
        <v>1189</v>
      </c>
      <c r="D499" s="39">
        <v>897026</v>
      </c>
      <c r="E499" s="40">
        <v>572952.89</v>
      </c>
      <c r="F499" s="41">
        <f t="shared" si="7"/>
        <v>324073.11</v>
      </c>
    </row>
    <row r="500" spans="1:6" ht="41.25">
      <c r="A500" s="44" t="s">
        <v>558</v>
      </c>
      <c r="B500" s="20" t="s">
        <v>541</v>
      </c>
      <c r="C500" s="38" t="s">
        <v>1190</v>
      </c>
      <c r="D500" s="39">
        <v>79950</v>
      </c>
      <c r="E500" s="40">
        <v>79950</v>
      </c>
      <c r="F500" s="41" t="str">
        <f t="shared" si="7"/>
        <v>-</v>
      </c>
    </row>
    <row r="501" spans="1:6" ht="27">
      <c r="A501" s="44" t="s">
        <v>560</v>
      </c>
      <c r="B501" s="20" t="s">
        <v>541</v>
      </c>
      <c r="C501" s="38" t="s">
        <v>1191</v>
      </c>
      <c r="D501" s="39">
        <v>326300</v>
      </c>
      <c r="E501" s="40">
        <v>238041.73</v>
      </c>
      <c r="F501" s="41">
        <f t="shared" si="7"/>
        <v>88258.26999999999</v>
      </c>
    </row>
    <row r="502" spans="1:6" ht="15">
      <c r="A502" s="44" t="s">
        <v>861</v>
      </c>
      <c r="B502" s="20" t="s">
        <v>541</v>
      </c>
      <c r="C502" s="38" t="s">
        <v>1192</v>
      </c>
      <c r="D502" s="39">
        <v>88750</v>
      </c>
      <c r="E502" s="40">
        <v>64637.24</v>
      </c>
      <c r="F502" s="41">
        <f t="shared" si="7"/>
        <v>24112.760000000002</v>
      </c>
    </row>
    <row r="503" spans="1:6" ht="123.75">
      <c r="A503" s="44" t="s">
        <v>1118</v>
      </c>
      <c r="B503" s="20" t="s">
        <v>541</v>
      </c>
      <c r="C503" s="38" t="s">
        <v>1193</v>
      </c>
      <c r="D503" s="39">
        <v>196000</v>
      </c>
      <c r="E503" s="40">
        <v>153696.47</v>
      </c>
      <c r="F503" s="41">
        <f t="shared" si="7"/>
        <v>42303.53</v>
      </c>
    </row>
    <row r="504" spans="1:6" ht="27">
      <c r="A504" s="44" t="s">
        <v>560</v>
      </c>
      <c r="B504" s="20" t="s">
        <v>541</v>
      </c>
      <c r="C504" s="38" t="s">
        <v>1194</v>
      </c>
      <c r="D504" s="39">
        <v>196000</v>
      </c>
      <c r="E504" s="40">
        <v>153696.47</v>
      </c>
      <c r="F504" s="41">
        <f aca="true" t="shared" si="8" ref="F504:F564">IF(OR(D504="-",IF(E504="-",0,E504)&gt;=IF(D504="-",0,D504)),"-",IF(D504="-",0,D504)-IF(E504="-",0,E504))</f>
        <v>42303.53</v>
      </c>
    </row>
    <row r="505" spans="1:6" ht="54.75">
      <c r="A505" s="44" t="s">
        <v>1122</v>
      </c>
      <c r="B505" s="20" t="s">
        <v>541</v>
      </c>
      <c r="C505" s="38" t="s">
        <v>1195</v>
      </c>
      <c r="D505" s="39">
        <v>4922150</v>
      </c>
      <c r="E505" s="40">
        <v>3676508.77</v>
      </c>
      <c r="F505" s="41">
        <f t="shared" si="8"/>
        <v>1245641.23</v>
      </c>
    </row>
    <row r="506" spans="1:6" ht="27">
      <c r="A506" s="44" t="s">
        <v>552</v>
      </c>
      <c r="B506" s="20" t="s">
        <v>541</v>
      </c>
      <c r="C506" s="38" t="s">
        <v>1196</v>
      </c>
      <c r="D506" s="39">
        <v>3371896</v>
      </c>
      <c r="E506" s="40">
        <v>2433692.11</v>
      </c>
      <c r="F506" s="41">
        <f t="shared" si="8"/>
        <v>938203.8900000001</v>
      </c>
    </row>
    <row r="507" spans="1:6" ht="82.5">
      <c r="A507" s="44" t="s">
        <v>556</v>
      </c>
      <c r="B507" s="20" t="s">
        <v>541</v>
      </c>
      <c r="C507" s="38" t="s">
        <v>1197</v>
      </c>
      <c r="D507" s="39">
        <v>1018354</v>
      </c>
      <c r="E507" s="40">
        <v>792144.73</v>
      </c>
      <c r="F507" s="41">
        <f t="shared" si="8"/>
        <v>226209.27000000002</v>
      </c>
    </row>
    <row r="508" spans="1:6" ht="51.75" customHeight="1">
      <c r="A508" s="44" t="s">
        <v>558</v>
      </c>
      <c r="B508" s="20" t="s">
        <v>541</v>
      </c>
      <c r="C508" s="38" t="s">
        <v>1198</v>
      </c>
      <c r="D508" s="39">
        <v>89310</v>
      </c>
      <c r="E508" s="40">
        <v>88054.24</v>
      </c>
      <c r="F508" s="41">
        <f t="shared" si="8"/>
        <v>1255.7599999999948</v>
      </c>
    </row>
    <row r="509" spans="1:6" ht="27">
      <c r="A509" s="44" t="s">
        <v>560</v>
      </c>
      <c r="B509" s="20" t="s">
        <v>541</v>
      </c>
      <c r="C509" s="38" t="s">
        <v>1199</v>
      </c>
      <c r="D509" s="39">
        <v>339780</v>
      </c>
      <c r="E509" s="40">
        <v>287740.31</v>
      </c>
      <c r="F509" s="41">
        <f t="shared" si="8"/>
        <v>52039.69</v>
      </c>
    </row>
    <row r="510" spans="1:6" ht="15">
      <c r="A510" s="44" t="s">
        <v>861</v>
      </c>
      <c r="B510" s="20" t="s">
        <v>541</v>
      </c>
      <c r="C510" s="38" t="s">
        <v>1200</v>
      </c>
      <c r="D510" s="39">
        <v>102810</v>
      </c>
      <c r="E510" s="40">
        <v>74877.38</v>
      </c>
      <c r="F510" s="41">
        <f t="shared" si="8"/>
        <v>27932.619999999995</v>
      </c>
    </row>
    <row r="511" spans="1:6" ht="69">
      <c r="A511" s="44" t="s">
        <v>1201</v>
      </c>
      <c r="B511" s="20" t="s">
        <v>541</v>
      </c>
      <c r="C511" s="38" t="s">
        <v>1202</v>
      </c>
      <c r="D511" s="39">
        <v>27800</v>
      </c>
      <c r="E511" s="40">
        <v>27800</v>
      </c>
      <c r="F511" s="41" t="str">
        <f t="shared" si="8"/>
        <v>-</v>
      </c>
    </row>
    <row r="512" spans="1:6" ht="27">
      <c r="A512" s="44" t="s">
        <v>560</v>
      </c>
      <c r="B512" s="20" t="s">
        <v>541</v>
      </c>
      <c r="C512" s="38" t="s">
        <v>1203</v>
      </c>
      <c r="D512" s="39">
        <v>27800</v>
      </c>
      <c r="E512" s="40">
        <v>27800</v>
      </c>
      <c r="F512" s="41" t="str">
        <f t="shared" si="8"/>
        <v>-</v>
      </c>
    </row>
    <row r="513" spans="1:6" ht="165">
      <c r="A513" s="45" t="s">
        <v>1204</v>
      </c>
      <c r="B513" s="20" t="s">
        <v>541</v>
      </c>
      <c r="C513" s="38" t="s">
        <v>1205</v>
      </c>
      <c r="D513" s="39">
        <v>7200</v>
      </c>
      <c r="E513" s="40" t="s">
        <v>42</v>
      </c>
      <c r="F513" s="41">
        <f t="shared" si="8"/>
        <v>7200</v>
      </c>
    </row>
    <row r="514" spans="1:6" ht="27">
      <c r="A514" s="44" t="s">
        <v>560</v>
      </c>
      <c r="B514" s="20" t="s">
        <v>541</v>
      </c>
      <c r="C514" s="38" t="s">
        <v>1206</v>
      </c>
      <c r="D514" s="39">
        <v>7200</v>
      </c>
      <c r="E514" s="40" t="s">
        <v>42</v>
      </c>
      <c r="F514" s="41">
        <f t="shared" si="8"/>
        <v>7200</v>
      </c>
    </row>
    <row r="515" spans="1:6" ht="234">
      <c r="A515" s="45" t="s">
        <v>1207</v>
      </c>
      <c r="B515" s="20" t="s">
        <v>541</v>
      </c>
      <c r="C515" s="38" t="s">
        <v>1208</v>
      </c>
      <c r="D515" s="39">
        <v>89000</v>
      </c>
      <c r="E515" s="40">
        <v>16099.2</v>
      </c>
      <c r="F515" s="41">
        <f t="shared" si="8"/>
        <v>72900.8</v>
      </c>
    </row>
    <row r="516" spans="1:6" ht="27">
      <c r="A516" s="44" t="s">
        <v>560</v>
      </c>
      <c r="B516" s="20" t="s">
        <v>541</v>
      </c>
      <c r="C516" s="38" t="s">
        <v>1209</v>
      </c>
      <c r="D516" s="39">
        <v>89000</v>
      </c>
      <c r="E516" s="40">
        <v>16099.2</v>
      </c>
      <c r="F516" s="41">
        <f t="shared" si="8"/>
        <v>72900.8</v>
      </c>
    </row>
    <row r="517" spans="1:6" ht="54.75">
      <c r="A517" s="44" t="s">
        <v>1142</v>
      </c>
      <c r="B517" s="20" t="s">
        <v>541</v>
      </c>
      <c r="C517" s="38" t="s">
        <v>1210</v>
      </c>
      <c r="D517" s="39">
        <v>461000</v>
      </c>
      <c r="E517" s="40">
        <v>385994.68</v>
      </c>
      <c r="F517" s="41">
        <f t="shared" si="8"/>
        <v>75005.32</v>
      </c>
    </row>
    <row r="518" spans="1:6" ht="41.25">
      <c r="A518" s="44" t="s">
        <v>558</v>
      </c>
      <c r="B518" s="20" t="s">
        <v>541</v>
      </c>
      <c r="C518" s="38" t="s">
        <v>1211</v>
      </c>
      <c r="D518" s="39">
        <v>150000</v>
      </c>
      <c r="E518" s="40">
        <v>123386.66</v>
      </c>
      <c r="F518" s="41">
        <f t="shared" si="8"/>
        <v>26613.339999999997</v>
      </c>
    </row>
    <row r="519" spans="1:6" ht="27">
      <c r="A519" s="44" t="s">
        <v>560</v>
      </c>
      <c r="B519" s="20" t="s">
        <v>541</v>
      </c>
      <c r="C519" s="38" t="s">
        <v>1212</v>
      </c>
      <c r="D519" s="39">
        <v>311000</v>
      </c>
      <c r="E519" s="40">
        <v>262608.02</v>
      </c>
      <c r="F519" s="41">
        <f t="shared" si="8"/>
        <v>48391.97999999998</v>
      </c>
    </row>
    <row r="520" spans="1:6" ht="54.75">
      <c r="A520" s="44" t="s">
        <v>1177</v>
      </c>
      <c r="B520" s="20" t="s">
        <v>541</v>
      </c>
      <c r="C520" s="38" t="s">
        <v>1213</v>
      </c>
      <c r="D520" s="39">
        <v>23694</v>
      </c>
      <c r="E520" s="40">
        <v>23694</v>
      </c>
      <c r="F520" s="41" t="str">
        <f t="shared" si="8"/>
        <v>-</v>
      </c>
    </row>
    <row r="521" spans="1:6" ht="27">
      <c r="A521" s="44" t="s">
        <v>552</v>
      </c>
      <c r="B521" s="20" t="s">
        <v>541</v>
      </c>
      <c r="C521" s="38" t="s">
        <v>1214</v>
      </c>
      <c r="D521" s="39">
        <v>18198</v>
      </c>
      <c r="E521" s="40">
        <v>18198</v>
      </c>
      <c r="F521" s="41" t="str">
        <f t="shared" si="8"/>
        <v>-</v>
      </c>
    </row>
    <row r="522" spans="1:6" ht="82.5">
      <c r="A522" s="44" t="s">
        <v>556</v>
      </c>
      <c r="B522" s="20" t="s">
        <v>541</v>
      </c>
      <c r="C522" s="38" t="s">
        <v>1215</v>
      </c>
      <c r="D522" s="39">
        <v>5496</v>
      </c>
      <c r="E522" s="40">
        <v>5496</v>
      </c>
      <c r="F522" s="41" t="str">
        <f t="shared" si="8"/>
        <v>-</v>
      </c>
    </row>
    <row r="523" spans="1:6" ht="138">
      <c r="A523" s="45" t="s">
        <v>1216</v>
      </c>
      <c r="B523" s="20" t="s">
        <v>541</v>
      </c>
      <c r="C523" s="38" t="s">
        <v>1217</v>
      </c>
      <c r="D523" s="39">
        <v>609770</v>
      </c>
      <c r="E523" s="40">
        <v>609769.99</v>
      </c>
      <c r="F523" s="41">
        <f t="shared" si="8"/>
        <v>0.010000000009313226</v>
      </c>
    </row>
    <row r="524" spans="1:6" ht="51" customHeight="1">
      <c r="A524" s="44" t="s">
        <v>558</v>
      </c>
      <c r="B524" s="20" t="s">
        <v>541</v>
      </c>
      <c r="C524" s="38" t="s">
        <v>1218</v>
      </c>
      <c r="D524" s="39">
        <v>609770</v>
      </c>
      <c r="E524" s="40">
        <v>609769.99</v>
      </c>
      <c r="F524" s="41">
        <f t="shared" si="8"/>
        <v>0.010000000009313226</v>
      </c>
    </row>
    <row r="525" spans="1:6" ht="69">
      <c r="A525" s="44" t="s">
        <v>1219</v>
      </c>
      <c r="B525" s="20" t="s">
        <v>541</v>
      </c>
      <c r="C525" s="38" t="s">
        <v>1220</v>
      </c>
      <c r="D525" s="39">
        <v>4000000</v>
      </c>
      <c r="E525" s="40">
        <v>3104935.47</v>
      </c>
      <c r="F525" s="41">
        <f t="shared" si="8"/>
        <v>895064.5299999998</v>
      </c>
    </row>
    <row r="526" spans="1:6" ht="27">
      <c r="A526" s="44" t="s">
        <v>627</v>
      </c>
      <c r="B526" s="20" t="s">
        <v>541</v>
      </c>
      <c r="C526" s="38" t="s">
        <v>1221</v>
      </c>
      <c r="D526" s="39">
        <v>4000000</v>
      </c>
      <c r="E526" s="40">
        <v>3104935.47</v>
      </c>
      <c r="F526" s="41">
        <f t="shared" si="8"/>
        <v>895064.5299999998</v>
      </c>
    </row>
    <row r="527" spans="1:6" ht="54.75">
      <c r="A527" s="44" t="s">
        <v>1222</v>
      </c>
      <c r="B527" s="20" t="s">
        <v>541</v>
      </c>
      <c r="C527" s="38" t="s">
        <v>1223</v>
      </c>
      <c r="D527" s="39">
        <v>4000000</v>
      </c>
      <c r="E527" s="40">
        <v>3104935.47</v>
      </c>
      <c r="F527" s="41">
        <f t="shared" si="8"/>
        <v>895064.5299999998</v>
      </c>
    </row>
    <row r="528" spans="1:6" ht="69">
      <c r="A528" s="42" t="s">
        <v>1224</v>
      </c>
      <c r="B528" s="18" t="s">
        <v>541</v>
      </c>
      <c r="C528" s="30" t="s">
        <v>1225</v>
      </c>
      <c r="D528" s="31">
        <v>29907896.3</v>
      </c>
      <c r="E528" s="32">
        <v>20464987.53</v>
      </c>
      <c r="F528" s="33">
        <f t="shared" si="8"/>
        <v>9442908.77</v>
      </c>
    </row>
    <row r="529" spans="1:6" ht="52.5" customHeight="1">
      <c r="A529" s="44" t="s">
        <v>1226</v>
      </c>
      <c r="B529" s="20" t="s">
        <v>541</v>
      </c>
      <c r="C529" s="38" t="s">
        <v>1227</v>
      </c>
      <c r="D529" s="39">
        <v>29907896.3</v>
      </c>
      <c r="E529" s="40">
        <v>20464987.53</v>
      </c>
      <c r="F529" s="41">
        <f t="shared" si="8"/>
        <v>9442908.77</v>
      </c>
    </row>
    <row r="530" spans="1:6" ht="15">
      <c r="A530" s="42" t="s">
        <v>1228</v>
      </c>
      <c r="B530" s="18" t="s">
        <v>541</v>
      </c>
      <c r="C530" s="30" t="s">
        <v>1229</v>
      </c>
      <c r="D530" s="31">
        <v>8999793.61</v>
      </c>
      <c r="E530" s="32">
        <v>5947843.6</v>
      </c>
      <c r="F530" s="33">
        <f t="shared" si="8"/>
        <v>3051950.01</v>
      </c>
    </row>
    <row r="531" spans="1:6" ht="66" customHeight="1">
      <c r="A531" s="44" t="s">
        <v>854</v>
      </c>
      <c r="B531" s="20" t="s">
        <v>541</v>
      </c>
      <c r="C531" s="38" t="s">
        <v>1230</v>
      </c>
      <c r="D531" s="39">
        <v>8999793.61</v>
      </c>
      <c r="E531" s="40">
        <v>5947843.6</v>
      </c>
      <c r="F531" s="41">
        <f t="shared" si="8"/>
        <v>3051950.01</v>
      </c>
    </row>
    <row r="532" spans="1:6" ht="27">
      <c r="A532" s="44" t="s">
        <v>552</v>
      </c>
      <c r="B532" s="20" t="s">
        <v>541</v>
      </c>
      <c r="C532" s="38" t="s">
        <v>1231</v>
      </c>
      <c r="D532" s="39">
        <v>4542365.52</v>
      </c>
      <c r="E532" s="40">
        <v>3293536.96</v>
      </c>
      <c r="F532" s="41">
        <f t="shared" si="8"/>
        <v>1248828.5599999996</v>
      </c>
    </row>
    <row r="533" spans="1:6" ht="82.5">
      <c r="A533" s="44" t="s">
        <v>556</v>
      </c>
      <c r="B533" s="20" t="s">
        <v>541</v>
      </c>
      <c r="C533" s="38" t="s">
        <v>1232</v>
      </c>
      <c r="D533" s="39">
        <v>1371793.09</v>
      </c>
      <c r="E533" s="40">
        <v>890120.31</v>
      </c>
      <c r="F533" s="41">
        <f t="shared" si="8"/>
        <v>481672.78</v>
      </c>
    </row>
    <row r="534" spans="1:6" ht="51.75" customHeight="1">
      <c r="A534" s="44" t="s">
        <v>558</v>
      </c>
      <c r="B534" s="20" t="s">
        <v>541</v>
      </c>
      <c r="C534" s="38" t="s">
        <v>1233</v>
      </c>
      <c r="D534" s="39">
        <v>1764332</v>
      </c>
      <c r="E534" s="40">
        <v>1107974.29</v>
      </c>
      <c r="F534" s="41">
        <f t="shared" si="8"/>
        <v>656357.71</v>
      </c>
    </row>
    <row r="535" spans="1:6" ht="27">
      <c r="A535" s="44" t="s">
        <v>560</v>
      </c>
      <c r="B535" s="20" t="s">
        <v>541</v>
      </c>
      <c r="C535" s="38" t="s">
        <v>1234</v>
      </c>
      <c r="D535" s="39">
        <v>796765</v>
      </c>
      <c r="E535" s="40">
        <v>217669.5</v>
      </c>
      <c r="F535" s="41">
        <f t="shared" si="8"/>
        <v>579095.5</v>
      </c>
    </row>
    <row r="536" spans="1:6" ht="15">
      <c r="A536" s="44" t="s">
        <v>861</v>
      </c>
      <c r="B536" s="20" t="s">
        <v>541</v>
      </c>
      <c r="C536" s="38" t="s">
        <v>1235</v>
      </c>
      <c r="D536" s="39">
        <v>289700</v>
      </c>
      <c r="E536" s="40">
        <v>206200.54</v>
      </c>
      <c r="F536" s="41">
        <f t="shared" si="8"/>
        <v>83499.45999999999</v>
      </c>
    </row>
    <row r="537" spans="1:6" ht="27">
      <c r="A537" s="44" t="s">
        <v>863</v>
      </c>
      <c r="B537" s="20" t="s">
        <v>541</v>
      </c>
      <c r="C537" s="38" t="s">
        <v>1236</v>
      </c>
      <c r="D537" s="39">
        <v>234348</v>
      </c>
      <c r="E537" s="40">
        <v>231852</v>
      </c>
      <c r="F537" s="41">
        <f t="shared" si="8"/>
        <v>2496</v>
      </c>
    </row>
    <row r="538" spans="1:6" ht="15">
      <c r="A538" s="44" t="s">
        <v>865</v>
      </c>
      <c r="B538" s="20" t="s">
        <v>541</v>
      </c>
      <c r="C538" s="38" t="s">
        <v>1237</v>
      </c>
      <c r="D538" s="39">
        <v>490</v>
      </c>
      <c r="E538" s="40">
        <v>490</v>
      </c>
      <c r="F538" s="41" t="str">
        <f t="shared" si="8"/>
        <v>-</v>
      </c>
    </row>
    <row r="539" spans="1:6" ht="66.75" customHeight="1">
      <c r="A539" s="42" t="s">
        <v>1238</v>
      </c>
      <c r="B539" s="18" t="s">
        <v>541</v>
      </c>
      <c r="C539" s="30" t="s">
        <v>1239</v>
      </c>
      <c r="D539" s="31">
        <v>20908102.69</v>
      </c>
      <c r="E539" s="32">
        <v>14517143.93</v>
      </c>
      <c r="F539" s="33">
        <f t="shared" si="8"/>
        <v>6390958.760000002</v>
      </c>
    </row>
    <row r="540" spans="1:6" ht="95.25" customHeight="1">
      <c r="A540" s="44" t="s">
        <v>1240</v>
      </c>
      <c r="B540" s="20" t="s">
        <v>541</v>
      </c>
      <c r="C540" s="38" t="s">
        <v>1241</v>
      </c>
      <c r="D540" s="39">
        <v>20358102.69</v>
      </c>
      <c r="E540" s="40">
        <v>14218883.93</v>
      </c>
      <c r="F540" s="41">
        <f t="shared" si="8"/>
        <v>6139218.760000002</v>
      </c>
    </row>
    <row r="541" spans="1:6" ht="27">
      <c r="A541" s="44" t="s">
        <v>1242</v>
      </c>
      <c r="B541" s="20" t="s">
        <v>541</v>
      </c>
      <c r="C541" s="38" t="s">
        <v>1243</v>
      </c>
      <c r="D541" s="39">
        <v>1200000</v>
      </c>
      <c r="E541" s="40">
        <v>257066.08</v>
      </c>
      <c r="F541" s="41">
        <f t="shared" si="8"/>
        <v>942933.92</v>
      </c>
    </row>
    <row r="542" spans="1:6" ht="15">
      <c r="A542" s="44" t="s">
        <v>926</v>
      </c>
      <c r="B542" s="20" t="s">
        <v>541</v>
      </c>
      <c r="C542" s="38" t="s">
        <v>1244</v>
      </c>
      <c r="D542" s="39">
        <v>737327</v>
      </c>
      <c r="E542" s="40">
        <v>202866.96</v>
      </c>
      <c r="F542" s="41">
        <f t="shared" si="8"/>
        <v>534460.04</v>
      </c>
    </row>
    <row r="543" spans="1:6" ht="69">
      <c r="A543" s="44" t="s">
        <v>928</v>
      </c>
      <c r="B543" s="20" t="s">
        <v>541</v>
      </c>
      <c r="C543" s="38" t="s">
        <v>1245</v>
      </c>
      <c r="D543" s="39">
        <v>222673</v>
      </c>
      <c r="E543" s="40">
        <v>9538.5</v>
      </c>
      <c r="F543" s="41">
        <f t="shared" si="8"/>
        <v>213134.5</v>
      </c>
    </row>
    <row r="544" spans="1:6" ht="27">
      <c r="A544" s="44" t="s">
        <v>560</v>
      </c>
      <c r="B544" s="20" t="s">
        <v>541</v>
      </c>
      <c r="C544" s="38" t="s">
        <v>1246</v>
      </c>
      <c r="D544" s="39">
        <v>205239</v>
      </c>
      <c r="E544" s="40">
        <v>9900</v>
      </c>
      <c r="F544" s="41">
        <f t="shared" si="8"/>
        <v>195339</v>
      </c>
    </row>
    <row r="545" spans="1:6" ht="54.75">
      <c r="A545" s="44" t="s">
        <v>574</v>
      </c>
      <c r="B545" s="20" t="s">
        <v>541</v>
      </c>
      <c r="C545" s="38" t="s">
        <v>1247</v>
      </c>
      <c r="D545" s="39">
        <v>34761</v>
      </c>
      <c r="E545" s="40">
        <v>34760.62</v>
      </c>
      <c r="F545" s="41">
        <f t="shared" si="8"/>
        <v>0.37999999999738066</v>
      </c>
    </row>
    <row r="546" spans="1:6" ht="27">
      <c r="A546" s="44" t="s">
        <v>1242</v>
      </c>
      <c r="B546" s="20" t="s">
        <v>541</v>
      </c>
      <c r="C546" s="38" t="s">
        <v>1248</v>
      </c>
      <c r="D546" s="39">
        <v>18031685</v>
      </c>
      <c r="E546" s="40">
        <v>13961817.85</v>
      </c>
      <c r="F546" s="41">
        <f t="shared" si="8"/>
        <v>4069867.1500000004</v>
      </c>
    </row>
    <row r="547" spans="1:6" ht="15">
      <c r="A547" s="44" t="s">
        <v>926</v>
      </c>
      <c r="B547" s="20" t="s">
        <v>541</v>
      </c>
      <c r="C547" s="38" t="s">
        <v>1249</v>
      </c>
      <c r="D547" s="39">
        <v>12549908</v>
      </c>
      <c r="E547" s="40">
        <v>9885154.14</v>
      </c>
      <c r="F547" s="41">
        <f t="shared" si="8"/>
        <v>2664753.8599999994</v>
      </c>
    </row>
    <row r="548" spans="1:6" ht="41.25">
      <c r="A548" s="44" t="s">
        <v>955</v>
      </c>
      <c r="B548" s="20" t="s">
        <v>541</v>
      </c>
      <c r="C548" s="38" t="s">
        <v>1250</v>
      </c>
      <c r="D548" s="39">
        <v>285389</v>
      </c>
      <c r="E548" s="40">
        <v>184296.2</v>
      </c>
      <c r="F548" s="41">
        <f t="shared" si="8"/>
        <v>101092.79999999999</v>
      </c>
    </row>
    <row r="549" spans="1:6" ht="69">
      <c r="A549" s="44" t="s">
        <v>928</v>
      </c>
      <c r="B549" s="20" t="s">
        <v>541</v>
      </c>
      <c r="C549" s="38" t="s">
        <v>1251</v>
      </c>
      <c r="D549" s="39">
        <v>3790072</v>
      </c>
      <c r="E549" s="40">
        <v>2965154.69</v>
      </c>
      <c r="F549" s="41">
        <f t="shared" si="8"/>
        <v>824917.31</v>
      </c>
    </row>
    <row r="550" spans="1:6" ht="51.75" customHeight="1">
      <c r="A550" s="44" t="s">
        <v>558</v>
      </c>
      <c r="B550" s="20" t="s">
        <v>541</v>
      </c>
      <c r="C550" s="38" t="s">
        <v>1252</v>
      </c>
      <c r="D550" s="39">
        <v>161523</v>
      </c>
      <c r="E550" s="40">
        <v>84312.69</v>
      </c>
      <c r="F550" s="41">
        <f t="shared" si="8"/>
        <v>77210.31</v>
      </c>
    </row>
    <row r="551" spans="1:6" ht="27">
      <c r="A551" s="44" t="s">
        <v>560</v>
      </c>
      <c r="B551" s="20" t="s">
        <v>541</v>
      </c>
      <c r="C551" s="38" t="s">
        <v>1253</v>
      </c>
      <c r="D551" s="39">
        <v>689710</v>
      </c>
      <c r="E551" s="40">
        <v>400209.18</v>
      </c>
      <c r="F551" s="41">
        <f t="shared" si="8"/>
        <v>289500.82</v>
      </c>
    </row>
    <row r="552" spans="1:6" ht="15">
      <c r="A552" s="44" t="s">
        <v>861</v>
      </c>
      <c r="B552" s="20" t="s">
        <v>541</v>
      </c>
      <c r="C552" s="38" t="s">
        <v>1254</v>
      </c>
      <c r="D552" s="39">
        <v>320100</v>
      </c>
      <c r="E552" s="40">
        <v>207708.38</v>
      </c>
      <c r="F552" s="41">
        <f t="shared" si="8"/>
        <v>112391.62</v>
      </c>
    </row>
    <row r="553" spans="1:6" ht="27">
      <c r="A553" s="44" t="s">
        <v>863</v>
      </c>
      <c r="B553" s="20" t="s">
        <v>541</v>
      </c>
      <c r="C553" s="38" t="s">
        <v>1255</v>
      </c>
      <c r="D553" s="39">
        <v>203249</v>
      </c>
      <c r="E553" s="40">
        <v>203249</v>
      </c>
      <c r="F553" s="41" t="str">
        <f t="shared" si="8"/>
        <v>-</v>
      </c>
    </row>
    <row r="554" spans="1:6" ht="15">
      <c r="A554" s="44" t="s">
        <v>865</v>
      </c>
      <c r="B554" s="20" t="s">
        <v>541</v>
      </c>
      <c r="C554" s="38" t="s">
        <v>1256</v>
      </c>
      <c r="D554" s="39">
        <v>31734</v>
      </c>
      <c r="E554" s="40">
        <v>31733.57</v>
      </c>
      <c r="F554" s="41">
        <f t="shared" si="8"/>
        <v>0.43000000000029104</v>
      </c>
    </row>
    <row r="555" spans="1:6" ht="27">
      <c r="A555" s="44" t="s">
        <v>1242</v>
      </c>
      <c r="B555" s="20" t="s">
        <v>541</v>
      </c>
      <c r="C555" s="38" t="s">
        <v>1257</v>
      </c>
      <c r="D555" s="39">
        <v>1114417.69</v>
      </c>
      <c r="E555" s="40" t="s">
        <v>42</v>
      </c>
      <c r="F555" s="41">
        <f t="shared" si="8"/>
        <v>1114417.69</v>
      </c>
    </row>
    <row r="556" spans="1:6" ht="15">
      <c r="A556" s="44" t="s">
        <v>926</v>
      </c>
      <c r="B556" s="20" t="s">
        <v>541</v>
      </c>
      <c r="C556" s="38" t="s">
        <v>1258</v>
      </c>
      <c r="D556" s="39">
        <v>855927.57</v>
      </c>
      <c r="E556" s="40" t="s">
        <v>42</v>
      </c>
      <c r="F556" s="41">
        <f t="shared" si="8"/>
        <v>855927.57</v>
      </c>
    </row>
    <row r="557" spans="1:6" ht="69">
      <c r="A557" s="44" t="s">
        <v>928</v>
      </c>
      <c r="B557" s="20" t="s">
        <v>541</v>
      </c>
      <c r="C557" s="38" t="s">
        <v>1259</v>
      </c>
      <c r="D557" s="39">
        <v>258490.12</v>
      </c>
      <c r="E557" s="40" t="s">
        <v>42</v>
      </c>
      <c r="F557" s="41">
        <f t="shared" si="8"/>
        <v>258490.12</v>
      </c>
    </row>
    <row r="558" spans="1:6" ht="289.5">
      <c r="A558" s="45" t="s">
        <v>1260</v>
      </c>
      <c r="B558" s="20" t="s">
        <v>541</v>
      </c>
      <c r="C558" s="38" t="s">
        <v>1261</v>
      </c>
      <c r="D558" s="39">
        <v>12000</v>
      </c>
      <c r="E558" s="40" t="s">
        <v>42</v>
      </c>
      <c r="F558" s="41">
        <f t="shared" si="8"/>
        <v>12000</v>
      </c>
    </row>
    <row r="559" spans="1:6" ht="15">
      <c r="A559" s="44" t="s">
        <v>926</v>
      </c>
      <c r="B559" s="20" t="s">
        <v>541</v>
      </c>
      <c r="C559" s="38" t="s">
        <v>1262</v>
      </c>
      <c r="D559" s="39">
        <v>9216.59</v>
      </c>
      <c r="E559" s="40" t="s">
        <v>42</v>
      </c>
      <c r="F559" s="41">
        <f t="shared" si="8"/>
        <v>9216.59</v>
      </c>
    </row>
    <row r="560" spans="1:6" ht="69">
      <c r="A560" s="44" t="s">
        <v>928</v>
      </c>
      <c r="B560" s="20" t="s">
        <v>541</v>
      </c>
      <c r="C560" s="38" t="s">
        <v>1263</v>
      </c>
      <c r="D560" s="39">
        <v>2783.41</v>
      </c>
      <c r="E560" s="40" t="s">
        <v>42</v>
      </c>
      <c r="F560" s="41">
        <f t="shared" si="8"/>
        <v>2783.41</v>
      </c>
    </row>
    <row r="561" spans="1:6" ht="69">
      <c r="A561" s="44" t="s">
        <v>1264</v>
      </c>
      <c r="B561" s="20" t="s">
        <v>541</v>
      </c>
      <c r="C561" s="38" t="s">
        <v>1265</v>
      </c>
      <c r="D561" s="39">
        <v>350000</v>
      </c>
      <c r="E561" s="40">
        <v>248413.5</v>
      </c>
      <c r="F561" s="41">
        <f t="shared" si="8"/>
        <v>101586.5</v>
      </c>
    </row>
    <row r="562" spans="1:6" ht="27">
      <c r="A562" s="44" t="s">
        <v>627</v>
      </c>
      <c r="B562" s="20" t="s">
        <v>541</v>
      </c>
      <c r="C562" s="38" t="s">
        <v>1266</v>
      </c>
      <c r="D562" s="39">
        <v>350000</v>
      </c>
      <c r="E562" s="40">
        <v>248413.5</v>
      </c>
      <c r="F562" s="41">
        <f t="shared" si="8"/>
        <v>101586.5</v>
      </c>
    </row>
    <row r="563" spans="1:6" ht="41.25">
      <c r="A563" s="44" t="s">
        <v>558</v>
      </c>
      <c r="B563" s="20" t="s">
        <v>541</v>
      </c>
      <c r="C563" s="38" t="s">
        <v>1267</v>
      </c>
      <c r="D563" s="39">
        <v>350000</v>
      </c>
      <c r="E563" s="40">
        <v>248413.5</v>
      </c>
      <c r="F563" s="41">
        <f t="shared" si="8"/>
        <v>101586.5</v>
      </c>
    </row>
    <row r="564" spans="1:6" ht="82.5">
      <c r="A564" s="44" t="s">
        <v>714</v>
      </c>
      <c r="B564" s="20" t="s">
        <v>541</v>
      </c>
      <c r="C564" s="38" t="s">
        <v>1268</v>
      </c>
      <c r="D564" s="39">
        <v>200000</v>
      </c>
      <c r="E564" s="40">
        <v>49846.5</v>
      </c>
      <c r="F564" s="41">
        <f t="shared" si="8"/>
        <v>150153.5</v>
      </c>
    </row>
    <row r="565" spans="1:6" ht="27">
      <c r="A565" s="44" t="s">
        <v>627</v>
      </c>
      <c r="B565" s="20" t="s">
        <v>541</v>
      </c>
      <c r="C565" s="38" t="s">
        <v>1269</v>
      </c>
      <c r="D565" s="39">
        <v>200000</v>
      </c>
      <c r="E565" s="40">
        <v>49846.5</v>
      </c>
      <c r="F565" s="41">
        <f aca="true" t="shared" si="9" ref="F565:F625">IF(OR(D565="-",IF(E565="-",0,E565)&gt;=IF(D565="-",0,D565)),"-",IF(D565="-",0,D565)-IF(E565="-",0,E565))</f>
        <v>150153.5</v>
      </c>
    </row>
    <row r="566" spans="1:6" ht="27">
      <c r="A566" s="44" t="s">
        <v>560</v>
      </c>
      <c r="B566" s="20" t="s">
        <v>541</v>
      </c>
      <c r="C566" s="38" t="s">
        <v>1270</v>
      </c>
      <c r="D566" s="39">
        <v>200000</v>
      </c>
      <c r="E566" s="40">
        <v>49846.5</v>
      </c>
      <c r="F566" s="41">
        <f t="shared" si="9"/>
        <v>150153.5</v>
      </c>
    </row>
    <row r="567" spans="1:6" ht="54.75">
      <c r="A567" s="42" t="s">
        <v>1271</v>
      </c>
      <c r="B567" s="18" t="s">
        <v>541</v>
      </c>
      <c r="C567" s="30" t="s">
        <v>1272</v>
      </c>
      <c r="D567" s="31">
        <v>14743528.3</v>
      </c>
      <c r="E567" s="32">
        <v>8963058.04</v>
      </c>
      <c r="F567" s="33">
        <f t="shared" si="9"/>
        <v>5780470.260000002</v>
      </c>
    </row>
    <row r="568" spans="1:6" ht="15">
      <c r="A568" s="44" t="s">
        <v>1273</v>
      </c>
      <c r="B568" s="20" t="s">
        <v>541</v>
      </c>
      <c r="C568" s="38" t="s">
        <v>1274</v>
      </c>
      <c r="D568" s="39">
        <v>14743528.3</v>
      </c>
      <c r="E568" s="40">
        <v>8963058.04</v>
      </c>
      <c r="F568" s="41">
        <f t="shared" si="9"/>
        <v>5780470.260000002</v>
      </c>
    </row>
    <row r="569" spans="1:6" ht="27">
      <c r="A569" s="42" t="s">
        <v>1275</v>
      </c>
      <c r="B569" s="18" t="s">
        <v>541</v>
      </c>
      <c r="C569" s="30" t="s">
        <v>1276</v>
      </c>
      <c r="D569" s="31">
        <v>14743528.3</v>
      </c>
      <c r="E569" s="32">
        <v>8963058.04</v>
      </c>
      <c r="F569" s="33">
        <f t="shared" si="9"/>
        <v>5780470.260000002</v>
      </c>
    </row>
    <row r="570" spans="1:6" ht="64.5" customHeight="1">
      <c r="A570" s="44" t="s">
        <v>854</v>
      </c>
      <c r="B570" s="20" t="s">
        <v>541</v>
      </c>
      <c r="C570" s="38" t="s">
        <v>1277</v>
      </c>
      <c r="D570" s="39">
        <v>12911251</v>
      </c>
      <c r="E570" s="40">
        <v>8266124.84</v>
      </c>
      <c r="F570" s="41">
        <f t="shared" si="9"/>
        <v>4645126.16</v>
      </c>
    </row>
    <row r="571" spans="1:6" ht="27">
      <c r="A571" s="44" t="s">
        <v>552</v>
      </c>
      <c r="B571" s="20" t="s">
        <v>541</v>
      </c>
      <c r="C571" s="38" t="s">
        <v>1278</v>
      </c>
      <c r="D571" s="39">
        <v>9409243</v>
      </c>
      <c r="E571" s="40">
        <v>6233402.82</v>
      </c>
      <c r="F571" s="41">
        <f t="shared" si="9"/>
        <v>3175840.1799999997</v>
      </c>
    </row>
    <row r="572" spans="1:6" ht="69.75" customHeight="1">
      <c r="A572" s="44" t="s">
        <v>554</v>
      </c>
      <c r="B572" s="20" t="s">
        <v>541</v>
      </c>
      <c r="C572" s="38" t="s">
        <v>1279</v>
      </c>
      <c r="D572" s="39">
        <v>5800</v>
      </c>
      <c r="E572" s="40">
        <v>5720</v>
      </c>
      <c r="F572" s="41">
        <f t="shared" si="9"/>
        <v>80</v>
      </c>
    </row>
    <row r="573" spans="1:6" ht="82.5">
      <c r="A573" s="44" t="s">
        <v>556</v>
      </c>
      <c r="B573" s="20" t="s">
        <v>541</v>
      </c>
      <c r="C573" s="38" t="s">
        <v>1280</v>
      </c>
      <c r="D573" s="39">
        <v>2828491</v>
      </c>
      <c r="E573" s="40">
        <v>1648273.57</v>
      </c>
      <c r="F573" s="41">
        <f t="shared" si="9"/>
        <v>1180217.43</v>
      </c>
    </row>
    <row r="574" spans="1:6" ht="51" customHeight="1">
      <c r="A574" s="44" t="s">
        <v>558</v>
      </c>
      <c r="B574" s="20" t="s">
        <v>541</v>
      </c>
      <c r="C574" s="38" t="s">
        <v>1281</v>
      </c>
      <c r="D574" s="39">
        <v>351727</v>
      </c>
      <c r="E574" s="40">
        <v>171974.28</v>
      </c>
      <c r="F574" s="41">
        <f t="shared" si="9"/>
        <v>179752.72</v>
      </c>
    </row>
    <row r="575" spans="1:6" ht="27">
      <c r="A575" s="44" t="s">
        <v>560</v>
      </c>
      <c r="B575" s="20" t="s">
        <v>541</v>
      </c>
      <c r="C575" s="38" t="s">
        <v>1282</v>
      </c>
      <c r="D575" s="39">
        <v>304120</v>
      </c>
      <c r="E575" s="40">
        <v>195306.17</v>
      </c>
      <c r="F575" s="41">
        <f t="shared" si="9"/>
        <v>108813.82999999999</v>
      </c>
    </row>
    <row r="576" spans="1:6" ht="54.75">
      <c r="A576" s="44" t="s">
        <v>890</v>
      </c>
      <c r="B576" s="20" t="s">
        <v>541</v>
      </c>
      <c r="C576" s="38" t="s">
        <v>1283</v>
      </c>
      <c r="D576" s="39">
        <v>10200</v>
      </c>
      <c r="E576" s="40">
        <v>10200</v>
      </c>
      <c r="F576" s="41" t="str">
        <f t="shared" si="9"/>
        <v>-</v>
      </c>
    </row>
    <row r="577" spans="1:6" ht="15">
      <c r="A577" s="44" t="s">
        <v>865</v>
      </c>
      <c r="B577" s="20" t="s">
        <v>541</v>
      </c>
      <c r="C577" s="38" t="s">
        <v>1284</v>
      </c>
      <c r="D577" s="39">
        <v>1670</v>
      </c>
      <c r="E577" s="40">
        <v>1248</v>
      </c>
      <c r="F577" s="41">
        <f t="shared" si="9"/>
        <v>422</v>
      </c>
    </row>
    <row r="578" spans="1:6" ht="54.75">
      <c r="A578" s="44" t="s">
        <v>854</v>
      </c>
      <c r="B578" s="20" t="s">
        <v>541</v>
      </c>
      <c r="C578" s="38" t="s">
        <v>1285</v>
      </c>
      <c r="D578" s="39">
        <v>1291377.3</v>
      </c>
      <c r="E578" s="40">
        <v>676933.2</v>
      </c>
      <c r="F578" s="41">
        <f t="shared" si="9"/>
        <v>614444.1000000001</v>
      </c>
    </row>
    <row r="579" spans="1:6" ht="27">
      <c r="A579" s="44" t="s">
        <v>552</v>
      </c>
      <c r="B579" s="20" t="s">
        <v>541</v>
      </c>
      <c r="C579" s="38" t="s">
        <v>1286</v>
      </c>
      <c r="D579" s="39">
        <v>991841.25</v>
      </c>
      <c r="E579" s="40">
        <v>507822.43</v>
      </c>
      <c r="F579" s="41">
        <f t="shared" si="9"/>
        <v>484018.82</v>
      </c>
    </row>
    <row r="580" spans="1:6" ht="82.5">
      <c r="A580" s="44" t="s">
        <v>556</v>
      </c>
      <c r="B580" s="20" t="s">
        <v>541</v>
      </c>
      <c r="C580" s="38" t="s">
        <v>1287</v>
      </c>
      <c r="D580" s="39">
        <v>299536.05</v>
      </c>
      <c r="E580" s="40">
        <v>169110.77</v>
      </c>
      <c r="F580" s="41">
        <f t="shared" si="9"/>
        <v>130425.28</v>
      </c>
    </row>
    <row r="581" spans="1:6" ht="82.5">
      <c r="A581" s="44" t="s">
        <v>1288</v>
      </c>
      <c r="B581" s="20" t="s">
        <v>541</v>
      </c>
      <c r="C581" s="38" t="s">
        <v>1289</v>
      </c>
      <c r="D581" s="39">
        <v>420900</v>
      </c>
      <c r="E581" s="40" t="s">
        <v>42</v>
      </c>
      <c r="F581" s="41">
        <f t="shared" si="9"/>
        <v>420900</v>
      </c>
    </row>
    <row r="582" spans="1:6" ht="54.75">
      <c r="A582" s="44" t="s">
        <v>1290</v>
      </c>
      <c r="B582" s="20" t="s">
        <v>541</v>
      </c>
      <c r="C582" s="38" t="s">
        <v>1291</v>
      </c>
      <c r="D582" s="39">
        <v>417900</v>
      </c>
      <c r="E582" s="40" t="s">
        <v>42</v>
      </c>
      <c r="F582" s="41">
        <f t="shared" si="9"/>
        <v>417900</v>
      </c>
    </row>
    <row r="583" spans="1:6" ht="27">
      <c r="A583" s="44" t="s">
        <v>560</v>
      </c>
      <c r="B583" s="20" t="s">
        <v>541</v>
      </c>
      <c r="C583" s="38" t="s">
        <v>1292</v>
      </c>
      <c r="D583" s="39">
        <v>417900</v>
      </c>
      <c r="E583" s="40" t="s">
        <v>42</v>
      </c>
      <c r="F583" s="41">
        <f t="shared" si="9"/>
        <v>417900</v>
      </c>
    </row>
    <row r="584" spans="1:6" ht="54.75">
      <c r="A584" s="44" t="s">
        <v>1293</v>
      </c>
      <c r="B584" s="20" t="s">
        <v>541</v>
      </c>
      <c r="C584" s="38" t="s">
        <v>1294</v>
      </c>
      <c r="D584" s="39">
        <v>3000</v>
      </c>
      <c r="E584" s="40" t="s">
        <v>42</v>
      </c>
      <c r="F584" s="41">
        <f t="shared" si="9"/>
        <v>3000</v>
      </c>
    </row>
    <row r="585" spans="1:6" ht="27">
      <c r="A585" s="44" t="s">
        <v>560</v>
      </c>
      <c r="B585" s="20" t="s">
        <v>541</v>
      </c>
      <c r="C585" s="38" t="s">
        <v>1295</v>
      </c>
      <c r="D585" s="39">
        <v>3000</v>
      </c>
      <c r="E585" s="40" t="s">
        <v>42</v>
      </c>
      <c r="F585" s="41">
        <f t="shared" si="9"/>
        <v>3000</v>
      </c>
    </row>
    <row r="586" spans="1:6" ht="54.75">
      <c r="A586" s="44" t="s">
        <v>1296</v>
      </c>
      <c r="B586" s="20" t="s">
        <v>541</v>
      </c>
      <c r="C586" s="38" t="s">
        <v>1297</v>
      </c>
      <c r="D586" s="39">
        <v>120000</v>
      </c>
      <c r="E586" s="40">
        <v>20000</v>
      </c>
      <c r="F586" s="41">
        <f t="shared" si="9"/>
        <v>100000</v>
      </c>
    </row>
    <row r="587" spans="1:6" ht="27">
      <c r="A587" s="44" t="s">
        <v>627</v>
      </c>
      <c r="B587" s="20" t="s">
        <v>541</v>
      </c>
      <c r="C587" s="38" t="s">
        <v>1298</v>
      </c>
      <c r="D587" s="39">
        <v>120000</v>
      </c>
      <c r="E587" s="40">
        <v>20000</v>
      </c>
      <c r="F587" s="41">
        <f t="shared" si="9"/>
        <v>100000</v>
      </c>
    </row>
    <row r="588" spans="1:6" ht="27">
      <c r="A588" s="44" t="s">
        <v>560</v>
      </c>
      <c r="B588" s="20" t="s">
        <v>541</v>
      </c>
      <c r="C588" s="38" t="s">
        <v>1299</v>
      </c>
      <c r="D588" s="39">
        <v>120000</v>
      </c>
      <c r="E588" s="40">
        <v>20000</v>
      </c>
      <c r="F588" s="41">
        <f t="shared" si="9"/>
        <v>100000</v>
      </c>
    </row>
    <row r="589" spans="1:6" ht="41.25">
      <c r="A589" s="42" t="s">
        <v>1300</v>
      </c>
      <c r="B589" s="18" t="s">
        <v>541</v>
      </c>
      <c r="C589" s="30" t="s">
        <v>1301</v>
      </c>
      <c r="D589" s="31">
        <v>146954789.45</v>
      </c>
      <c r="E589" s="32">
        <v>98331782.37</v>
      </c>
      <c r="F589" s="33">
        <f t="shared" si="9"/>
        <v>48623007.07999998</v>
      </c>
    </row>
    <row r="590" spans="1:6" ht="27">
      <c r="A590" s="44" t="s">
        <v>544</v>
      </c>
      <c r="B590" s="20" t="s">
        <v>541</v>
      </c>
      <c r="C590" s="38" t="s">
        <v>1302</v>
      </c>
      <c r="D590" s="39">
        <v>124540642.45</v>
      </c>
      <c r="E590" s="40">
        <v>80520973.57</v>
      </c>
      <c r="F590" s="41">
        <f t="shared" si="9"/>
        <v>44019668.88000001</v>
      </c>
    </row>
    <row r="591" spans="1:6" ht="63.75" customHeight="1">
      <c r="A591" s="42" t="s">
        <v>1303</v>
      </c>
      <c r="B591" s="18" t="s">
        <v>541</v>
      </c>
      <c r="C591" s="30" t="s">
        <v>1304</v>
      </c>
      <c r="D591" s="31">
        <v>2841353.84</v>
      </c>
      <c r="E591" s="32">
        <v>2000256.6</v>
      </c>
      <c r="F591" s="33">
        <f t="shared" si="9"/>
        <v>841097.2399999998</v>
      </c>
    </row>
    <row r="592" spans="1:6" ht="15">
      <c r="A592" s="44" t="s">
        <v>570</v>
      </c>
      <c r="B592" s="20" t="s">
        <v>541</v>
      </c>
      <c r="C592" s="38" t="s">
        <v>1305</v>
      </c>
      <c r="D592" s="39">
        <v>2841353.84</v>
      </c>
      <c r="E592" s="40">
        <v>2000256.6</v>
      </c>
      <c r="F592" s="41">
        <f t="shared" si="9"/>
        <v>841097.2399999998</v>
      </c>
    </row>
    <row r="593" spans="1:6" ht="27">
      <c r="A593" s="44" t="s">
        <v>1306</v>
      </c>
      <c r="B593" s="20" t="s">
        <v>541</v>
      </c>
      <c r="C593" s="38" t="s">
        <v>1307</v>
      </c>
      <c r="D593" s="39">
        <v>2841353.84</v>
      </c>
      <c r="E593" s="40">
        <v>2000256.6</v>
      </c>
      <c r="F593" s="41">
        <f t="shared" si="9"/>
        <v>841097.2399999998</v>
      </c>
    </row>
    <row r="594" spans="1:6" ht="27">
      <c r="A594" s="44" t="s">
        <v>552</v>
      </c>
      <c r="B594" s="20" t="s">
        <v>541</v>
      </c>
      <c r="C594" s="38" t="s">
        <v>1308</v>
      </c>
      <c r="D594" s="39">
        <v>2182298.91</v>
      </c>
      <c r="E594" s="40">
        <v>1559601.61</v>
      </c>
      <c r="F594" s="41">
        <f t="shared" si="9"/>
        <v>622697.3</v>
      </c>
    </row>
    <row r="595" spans="1:6" ht="82.5">
      <c r="A595" s="44" t="s">
        <v>556</v>
      </c>
      <c r="B595" s="20" t="s">
        <v>541</v>
      </c>
      <c r="C595" s="38" t="s">
        <v>1309</v>
      </c>
      <c r="D595" s="39">
        <v>659054.93</v>
      </c>
      <c r="E595" s="40">
        <v>440654.99</v>
      </c>
      <c r="F595" s="41">
        <f t="shared" si="9"/>
        <v>218399.94000000006</v>
      </c>
    </row>
    <row r="596" spans="1:6" ht="93" customHeight="1">
      <c r="A596" s="42" t="s">
        <v>1310</v>
      </c>
      <c r="B596" s="18" t="s">
        <v>541</v>
      </c>
      <c r="C596" s="30" t="s">
        <v>1311</v>
      </c>
      <c r="D596" s="31">
        <v>109617920.42</v>
      </c>
      <c r="E596" s="32">
        <v>72131452.5</v>
      </c>
      <c r="F596" s="33">
        <f t="shared" si="9"/>
        <v>37486467.92</v>
      </c>
    </row>
    <row r="597" spans="1:6" ht="15">
      <c r="A597" s="44" t="s">
        <v>570</v>
      </c>
      <c r="B597" s="20" t="s">
        <v>541</v>
      </c>
      <c r="C597" s="38" t="s">
        <v>1312</v>
      </c>
      <c r="D597" s="39">
        <v>109617920.42</v>
      </c>
      <c r="E597" s="40">
        <v>72131452.5</v>
      </c>
      <c r="F597" s="41">
        <f t="shared" si="9"/>
        <v>37486467.92</v>
      </c>
    </row>
    <row r="598" spans="1:6" ht="27">
      <c r="A598" s="44" t="s">
        <v>1313</v>
      </c>
      <c r="B598" s="20" t="s">
        <v>541</v>
      </c>
      <c r="C598" s="38" t="s">
        <v>1314</v>
      </c>
      <c r="D598" s="39">
        <v>97315405.72</v>
      </c>
      <c r="E598" s="40">
        <v>64052913.69</v>
      </c>
      <c r="F598" s="41">
        <f t="shared" si="9"/>
        <v>33262492.03</v>
      </c>
    </row>
    <row r="599" spans="1:6" ht="27">
      <c r="A599" s="44" t="s">
        <v>552</v>
      </c>
      <c r="B599" s="20" t="s">
        <v>541</v>
      </c>
      <c r="C599" s="38" t="s">
        <v>1315</v>
      </c>
      <c r="D599" s="39">
        <v>51612510.6</v>
      </c>
      <c r="E599" s="40">
        <v>35885934.31</v>
      </c>
      <c r="F599" s="41">
        <f t="shared" si="9"/>
        <v>15726576.29</v>
      </c>
    </row>
    <row r="600" spans="1:6" ht="64.5" customHeight="1">
      <c r="A600" s="44" t="s">
        <v>554</v>
      </c>
      <c r="B600" s="20" t="s">
        <v>541</v>
      </c>
      <c r="C600" s="38" t="s">
        <v>1316</v>
      </c>
      <c r="D600" s="39">
        <v>575780</v>
      </c>
      <c r="E600" s="40">
        <v>276015.88</v>
      </c>
      <c r="F600" s="41">
        <f t="shared" si="9"/>
        <v>299764.12</v>
      </c>
    </row>
    <row r="601" spans="1:6" ht="82.5">
      <c r="A601" s="44" t="s">
        <v>556</v>
      </c>
      <c r="B601" s="20" t="s">
        <v>541</v>
      </c>
      <c r="C601" s="38" t="s">
        <v>1317</v>
      </c>
      <c r="D601" s="39">
        <v>15586978.38</v>
      </c>
      <c r="E601" s="40">
        <v>10102847.95</v>
      </c>
      <c r="F601" s="41">
        <f t="shared" si="9"/>
        <v>5484130.430000002</v>
      </c>
    </row>
    <row r="602" spans="1:6" ht="41.25">
      <c r="A602" s="44" t="s">
        <v>558</v>
      </c>
      <c r="B602" s="20" t="s">
        <v>541</v>
      </c>
      <c r="C602" s="38" t="s">
        <v>1318</v>
      </c>
      <c r="D602" s="39">
        <v>6936236.74</v>
      </c>
      <c r="E602" s="40">
        <v>3673491.35</v>
      </c>
      <c r="F602" s="41">
        <f t="shared" si="9"/>
        <v>3262745.39</v>
      </c>
    </row>
    <row r="603" spans="1:6" ht="27">
      <c r="A603" s="44" t="s">
        <v>560</v>
      </c>
      <c r="B603" s="20" t="s">
        <v>541</v>
      </c>
      <c r="C603" s="38" t="s">
        <v>1319</v>
      </c>
      <c r="D603" s="39">
        <v>18422800</v>
      </c>
      <c r="E603" s="40">
        <v>10523683.24</v>
      </c>
      <c r="F603" s="41">
        <f t="shared" si="9"/>
        <v>7899116.76</v>
      </c>
    </row>
    <row r="604" spans="1:6" ht="15">
      <c r="A604" s="44" t="s">
        <v>861</v>
      </c>
      <c r="B604" s="20" t="s">
        <v>541</v>
      </c>
      <c r="C604" s="38" t="s">
        <v>1320</v>
      </c>
      <c r="D604" s="39">
        <v>2396100</v>
      </c>
      <c r="E604" s="40">
        <v>2100412.29</v>
      </c>
      <c r="F604" s="41">
        <f t="shared" si="9"/>
        <v>295687.70999999996</v>
      </c>
    </row>
    <row r="605" spans="1:6" ht="54.75">
      <c r="A605" s="44" t="s">
        <v>574</v>
      </c>
      <c r="B605" s="20" t="s">
        <v>541</v>
      </c>
      <c r="C605" s="38" t="s">
        <v>1321</v>
      </c>
      <c r="D605" s="39">
        <v>10000</v>
      </c>
      <c r="E605" s="40" t="s">
        <v>42</v>
      </c>
      <c r="F605" s="41">
        <f t="shared" si="9"/>
        <v>10000</v>
      </c>
    </row>
    <row r="606" spans="1:6" ht="27">
      <c r="A606" s="44" t="s">
        <v>863</v>
      </c>
      <c r="B606" s="20" t="s">
        <v>541</v>
      </c>
      <c r="C606" s="38" t="s">
        <v>1322</v>
      </c>
      <c r="D606" s="39">
        <v>280000</v>
      </c>
      <c r="E606" s="40">
        <v>213000</v>
      </c>
      <c r="F606" s="41">
        <f t="shared" si="9"/>
        <v>67000</v>
      </c>
    </row>
    <row r="607" spans="1:6" ht="15">
      <c r="A607" s="44" t="s">
        <v>865</v>
      </c>
      <c r="B607" s="20" t="s">
        <v>541</v>
      </c>
      <c r="C607" s="38" t="s">
        <v>1323</v>
      </c>
      <c r="D607" s="39">
        <v>85000</v>
      </c>
      <c r="E607" s="40">
        <v>39000</v>
      </c>
      <c r="F607" s="41">
        <f t="shared" si="9"/>
        <v>46000</v>
      </c>
    </row>
    <row r="608" spans="1:6" ht="15">
      <c r="A608" s="44" t="s">
        <v>1324</v>
      </c>
      <c r="B608" s="20" t="s">
        <v>541</v>
      </c>
      <c r="C608" s="38" t="s">
        <v>1325</v>
      </c>
      <c r="D608" s="39">
        <v>1410000</v>
      </c>
      <c r="E608" s="40">
        <v>1238528.67</v>
      </c>
      <c r="F608" s="41">
        <f t="shared" si="9"/>
        <v>171471.33000000007</v>
      </c>
    </row>
    <row r="609" spans="1:6" ht="27">
      <c r="A609" s="44" t="s">
        <v>1313</v>
      </c>
      <c r="B609" s="20" t="s">
        <v>541</v>
      </c>
      <c r="C609" s="38" t="s">
        <v>1326</v>
      </c>
      <c r="D609" s="39">
        <v>6621955.01</v>
      </c>
      <c r="E609" s="40">
        <v>6621955.01</v>
      </c>
      <c r="F609" s="41" t="str">
        <f t="shared" si="9"/>
        <v>-</v>
      </c>
    </row>
    <row r="610" spans="1:6" ht="27">
      <c r="A610" s="44" t="s">
        <v>552</v>
      </c>
      <c r="B610" s="20" t="s">
        <v>541</v>
      </c>
      <c r="C610" s="38" t="s">
        <v>1327</v>
      </c>
      <c r="D610" s="39">
        <v>5085986.95</v>
      </c>
      <c r="E610" s="40">
        <v>5085986.95</v>
      </c>
      <c r="F610" s="41" t="str">
        <f t="shared" si="9"/>
        <v>-</v>
      </c>
    </row>
    <row r="611" spans="1:6" ht="82.5">
      <c r="A611" s="44" t="s">
        <v>556</v>
      </c>
      <c r="B611" s="20" t="s">
        <v>541</v>
      </c>
      <c r="C611" s="38" t="s">
        <v>1328</v>
      </c>
      <c r="D611" s="39">
        <v>1535968.06</v>
      </c>
      <c r="E611" s="40">
        <v>1535968.06</v>
      </c>
      <c r="F611" s="41" t="str">
        <f t="shared" si="9"/>
        <v>-</v>
      </c>
    </row>
    <row r="612" spans="1:6" ht="27">
      <c r="A612" s="44" t="s">
        <v>1313</v>
      </c>
      <c r="B612" s="20" t="s">
        <v>541</v>
      </c>
      <c r="C612" s="38" t="s">
        <v>1329</v>
      </c>
      <c r="D612" s="39">
        <v>275053.26</v>
      </c>
      <c r="E612" s="40" t="s">
        <v>42</v>
      </c>
      <c r="F612" s="41">
        <f t="shared" si="9"/>
        <v>275053.26</v>
      </c>
    </row>
    <row r="613" spans="1:6" ht="27">
      <c r="A613" s="44" t="s">
        <v>552</v>
      </c>
      <c r="B613" s="20" t="s">
        <v>541</v>
      </c>
      <c r="C613" s="38" t="s">
        <v>1330</v>
      </c>
      <c r="D613" s="39">
        <v>135399.39</v>
      </c>
      <c r="E613" s="40" t="s">
        <v>42</v>
      </c>
      <c r="F613" s="41">
        <f t="shared" si="9"/>
        <v>135399.39</v>
      </c>
    </row>
    <row r="614" spans="1:6" ht="82.5">
      <c r="A614" s="44" t="s">
        <v>556</v>
      </c>
      <c r="B614" s="20" t="s">
        <v>541</v>
      </c>
      <c r="C614" s="38" t="s">
        <v>1331</v>
      </c>
      <c r="D614" s="39">
        <v>40890.61</v>
      </c>
      <c r="E614" s="40" t="s">
        <v>42</v>
      </c>
      <c r="F614" s="41">
        <f t="shared" si="9"/>
        <v>40890.61</v>
      </c>
    </row>
    <row r="615" spans="1:6" ht="41.25">
      <c r="A615" s="44" t="s">
        <v>558</v>
      </c>
      <c r="B615" s="20" t="s">
        <v>541</v>
      </c>
      <c r="C615" s="38" t="s">
        <v>1332</v>
      </c>
      <c r="D615" s="39">
        <v>98763.26</v>
      </c>
      <c r="E615" s="40" t="s">
        <v>42</v>
      </c>
      <c r="F615" s="41">
        <f t="shared" si="9"/>
        <v>98763.26</v>
      </c>
    </row>
    <row r="616" spans="1:6" ht="27">
      <c r="A616" s="44" t="s">
        <v>1313</v>
      </c>
      <c r="B616" s="20" t="s">
        <v>541</v>
      </c>
      <c r="C616" s="38" t="s">
        <v>1333</v>
      </c>
      <c r="D616" s="39">
        <v>3948922.63</v>
      </c>
      <c r="E616" s="40" t="s">
        <v>42</v>
      </c>
      <c r="F616" s="41">
        <f t="shared" si="9"/>
        <v>3948922.63</v>
      </c>
    </row>
    <row r="617" spans="1:6" ht="27">
      <c r="A617" s="44" t="s">
        <v>552</v>
      </c>
      <c r="B617" s="20" t="s">
        <v>541</v>
      </c>
      <c r="C617" s="38" t="s">
        <v>1334</v>
      </c>
      <c r="D617" s="39">
        <v>3032966.83</v>
      </c>
      <c r="E617" s="40" t="s">
        <v>42</v>
      </c>
      <c r="F617" s="41">
        <f t="shared" si="9"/>
        <v>3032966.83</v>
      </c>
    </row>
    <row r="618" spans="1:6" ht="82.5">
      <c r="A618" s="44" t="s">
        <v>556</v>
      </c>
      <c r="B618" s="20" t="s">
        <v>541</v>
      </c>
      <c r="C618" s="38" t="s">
        <v>1335</v>
      </c>
      <c r="D618" s="39">
        <v>915955.8</v>
      </c>
      <c r="E618" s="40" t="s">
        <v>42</v>
      </c>
      <c r="F618" s="41">
        <f t="shared" si="9"/>
        <v>915955.8</v>
      </c>
    </row>
    <row r="619" spans="1:6" ht="27">
      <c r="A619" s="44" t="s">
        <v>1313</v>
      </c>
      <c r="B619" s="20" t="s">
        <v>541</v>
      </c>
      <c r="C619" s="38" t="s">
        <v>1336</v>
      </c>
      <c r="D619" s="39">
        <v>1456583.8</v>
      </c>
      <c r="E619" s="40">
        <v>1456583.8</v>
      </c>
      <c r="F619" s="41" t="str">
        <f t="shared" si="9"/>
        <v>-</v>
      </c>
    </row>
    <row r="620" spans="1:6" ht="27">
      <c r="A620" s="44" t="s">
        <v>552</v>
      </c>
      <c r="B620" s="20" t="s">
        <v>541</v>
      </c>
      <c r="C620" s="38" t="s">
        <v>1337</v>
      </c>
      <c r="D620" s="39">
        <v>1118727.94</v>
      </c>
      <c r="E620" s="40">
        <v>1118727.94</v>
      </c>
      <c r="F620" s="41" t="str">
        <f t="shared" si="9"/>
        <v>-</v>
      </c>
    </row>
    <row r="621" spans="1:6" ht="82.5">
      <c r="A621" s="44" t="s">
        <v>556</v>
      </c>
      <c r="B621" s="20" t="s">
        <v>541</v>
      </c>
      <c r="C621" s="38" t="s">
        <v>1338</v>
      </c>
      <c r="D621" s="39">
        <v>337855.86</v>
      </c>
      <c r="E621" s="40">
        <v>337855.86</v>
      </c>
      <c r="F621" s="41" t="str">
        <f t="shared" si="9"/>
        <v>-</v>
      </c>
    </row>
    <row r="622" spans="1:6" ht="15">
      <c r="A622" s="42" t="s">
        <v>1339</v>
      </c>
      <c r="B622" s="18" t="s">
        <v>541</v>
      </c>
      <c r="C622" s="30" t="s">
        <v>1340</v>
      </c>
      <c r="D622" s="31">
        <v>25900</v>
      </c>
      <c r="E622" s="32">
        <v>25900</v>
      </c>
      <c r="F622" s="33" t="str">
        <f t="shared" si="9"/>
        <v>-</v>
      </c>
    </row>
    <row r="623" spans="1:6" ht="15">
      <c r="A623" s="44" t="s">
        <v>570</v>
      </c>
      <c r="B623" s="20" t="s">
        <v>541</v>
      </c>
      <c r="C623" s="38" t="s">
        <v>1341</v>
      </c>
      <c r="D623" s="39">
        <v>25900</v>
      </c>
      <c r="E623" s="40">
        <v>25900</v>
      </c>
      <c r="F623" s="41" t="str">
        <f t="shared" si="9"/>
        <v>-</v>
      </c>
    </row>
    <row r="624" spans="1:6" ht="82.5">
      <c r="A624" s="44" t="s">
        <v>1342</v>
      </c>
      <c r="B624" s="20" t="s">
        <v>541</v>
      </c>
      <c r="C624" s="38" t="s">
        <v>1343</v>
      </c>
      <c r="D624" s="39">
        <v>25900</v>
      </c>
      <c r="E624" s="40">
        <v>25900</v>
      </c>
      <c r="F624" s="41" t="str">
        <f t="shared" si="9"/>
        <v>-</v>
      </c>
    </row>
    <row r="625" spans="1:6" ht="27">
      <c r="A625" s="44" t="s">
        <v>560</v>
      </c>
      <c r="B625" s="20" t="s">
        <v>541</v>
      </c>
      <c r="C625" s="38" t="s">
        <v>1344</v>
      </c>
      <c r="D625" s="39">
        <v>25900</v>
      </c>
      <c r="E625" s="40">
        <v>25900</v>
      </c>
      <c r="F625" s="41" t="str">
        <f t="shared" si="9"/>
        <v>-</v>
      </c>
    </row>
    <row r="626" spans="1:6" ht="15">
      <c r="A626" s="42" t="s">
        <v>1345</v>
      </c>
      <c r="B626" s="18" t="s">
        <v>541</v>
      </c>
      <c r="C626" s="30" t="s">
        <v>1346</v>
      </c>
      <c r="D626" s="31">
        <v>200000</v>
      </c>
      <c r="E626" s="32" t="s">
        <v>42</v>
      </c>
      <c r="F626" s="33">
        <f aca="true" t="shared" si="10" ref="F626:F689">IF(OR(D626="-",IF(E626="-",0,E626)&gt;=IF(D626="-",0,D626)),"-",IF(D626="-",0,D626)-IF(E626="-",0,E626))</f>
        <v>200000</v>
      </c>
    </row>
    <row r="627" spans="1:6" ht="15">
      <c r="A627" s="44" t="s">
        <v>570</v>
      </c>
      <c r="B627" s="20" t="s">
        <v>541</v>
      </c>
      <c r="C627" s="38" t="s">
        <v>1347</v>
      </c>
      <c r="D627" s="39">
        <v>200000</v>
      </c>
      <c r="E627" s="40" t="s">
        <v>42</v>
      </c>
      <c r="F627" s="41">
        <f t="shared" si="10"/>
        <v>200000</v>
      </c>
    </row>
    <row r="628" spans="1:6" ht="27">
      <c r="A628" s="44" t="s">
        <v>1348</v>
      </c>
      <c r="B628" s="20" t="s">
        <v>541</v>
      </c>
      <c r="C628" s="38" t="s">
        <v>1349</v>
      </c>
      <c r="D628" s="39">
        <v>200000</v>
      </c>
      <c r="E628" s="40" t="s">
        <v>42</v>
      </c>
      <c r="F628" s="41">
        <f t="shared" si="10"/>
        <v>200000</v>
      </c>
    </row>
    <row r="629" spans="1:6" ht="15">
      <c r="A629" s="44" t="s">
        <v>1350</v>
      </c>
      <c r="B629" s="20" t="s">
        <v>541</v>
      </c>
      <c r="C629" s="38" t="s">
        <v>1351</v>
      </c>
      <c r="D629" s="39">
        <v>200000</v>
      </c>
      <c r="E629" s="40" t="s">
        <v>42</v>
      </c>
      <c r="F629" s="41">
        <f t="shared" si="10"/>
        <v>200000</v>
      </c>
    </row>
    <row r="630" spans="1:6" ht="27">
      <c r="A630" s="42" t="s">
        <v>568</v>
      </c>
      <c r="B630" s="18" t="s">
        <v>541</v>
      </c>
      <c r="C630" s="30" t="s">
        <v>1352</v>
      </c>
      <c r="D630" s="31">
        <v>11855468.19</v>
      </c>
      <c r="E630" s="32">
        <v>6363364.47</v>
      </c>
      <c r="F630" s="33">
        <f t="shared" si="10"/>
        <v>5492103.72</v>
      </c>
    </row>
    <row r="631" spans="1:6" ht="78.75" customHeight="1">
      <c r="A631" s="44" t="s">
        <v>1353</v>
      </c>
      <c r="B631" s="20" t="s">
        <v>541</v>
      </c>
      <c r="C631" s="38" t="s">
        <v>1354</v>
      </c>
      <c r="D631" s="39">
        <v>6721616</v>
      </c>
      <c r="E631" s="40">
        <v>4836919.39</v>
      </c>
      <c r="F631" s="41">
        <f t="shared" si="10"/>
        <v>1884696.6100000003</v>
      </c>
    </row>
    <row r="632" spans="1:6" ht="27">
      <c r="A632" s="44" t="s">
        <v>1242</v>
      </c>
      <c r="B632" s="20" t="s">
        <v>541</v>
      </c>
      <c r="C632" s="38" t="s">
        <v>1355</v>
      </c>
      <c r="D632" s="39">
        <v>6721616</v>
      </c>
      <c r="E632" s="40">
        <v>4836919.39</v>
      </c>
      <c r="F632" s="41">
        <f t="shared" si="10"/>
        <v>1884696.6100000003</v>
      </c>
    </row>
    <row r="633" spans="1:6" ht="15">
      <c r="A633" s="44" t="s">
        <v>926</v>
      </c>
      <c r="B633" s="20" t="s">
        <v>541</v>
      </c>
      <c r="C633" s="38" t="s">
        <v>1356</v>
      </c>
      <c r="D633" s="39">
        <v>3954630</v>
      </c>
      <c r="E633" s="40">
        <v>2892481.36</v>
      </c>
      <c r="F633" s="41">
        <f t="shared" si="10"/>
        <v>1062148.6400000001</v>
      </c>
    </row>
    <row r="634" spans="1:6" ht="69">
      <c r="A634" s="44" t="s">
        <v>928</v>
      </c>
      <c r="B634" s="20" t="s">
        <v>541</v>
      </c>
      <c r="C634" s="38" t="s">
        <v>1357</v>
      </c>
      <c r="D634" s="39">
        <v>1194299</v>
      </c>
      <c r="E634" s="40">
        <v>834325.09</v>
      </c>
      <c r="F634" s="41">
        <f t="shared" si="10"/>
        <v>359973.91000000003</v>
      </c>
    </row>
    <row r="635" spans="1:6" ht="41.25">
      <c r="A635" s="44" t="s">
        <v>558</v>
      </c>
      <c r="B635" s="20" t="s">
        <v>541</v>
      </c>
      <c r="C635" s="38" t="s">
        <v>1358</v>
      </c>
      <c r="D635" s="39">
        <v>269588.36</v>
      </c>
      <c r="E635" s="40">
        <v>221548.42</v>
      </c>
      <c r="F635" s="41">
        <f t="shared" si="10"/>
        <v>48039.93999999997</v>
      </c>
    </row>
    <row r="636" spans="1:6" ht="27">
      <c r="A636" s="44" t="s">
        <v>560</v>
      </c>
      <c r="B636" s="20" t="s">
        <v>541</v>
      </c>
      <c r="C636" s="38" t="s">
        <v>1359</v>
      </c>
      <c r="D636" s="39">
        <v>562201.64</v>
      </c>
      <c r="E636" s="40">
        <v>404070.85</v>
      </c>
      <c r="F636" s="41">
        <f t="shared" si="10"/>
        <v>158130.79000000004</v>
      </c>
    </row>
    <row r="637" spans="1:6" ht="15">
      <c r="A637" s="44" t="s">
        <v>861</v>
      </c>
      <c r="B637" s="20" t="s">
        <v>541</v>
      </c>
      <c r="C637" s="38" t="s">
        <v>1360</v>
      </c>
      <c r="D637" s="39">
        <v>322500</v>
      </c>
      <c r="E637" s="40">
        <v>173891.67</v>
      </c>
      <c r="F637" s="41">
        <f t="shared" si="10"/>
        <v>148608.33</v>
      </c>
    </row>
    <row r="638" spans="1:6" ht="27">
      <c r="A638" s="44" t="s">
        <v>863</v>
      </c>
      <c r="B638" s="20" t="s">
        <v>541</v>
      </c>
      <c r="C638" s="38" t="s">
        <v>1361</v>
      </c>
      <c r="D638" s="39">
        <v>418397</v>
      </c>
      <c r="E638" s="40">
        <v>310602</v>
      </c>
      <c r="F638" s="41">
        <f t="shared" si="10"/>
        <v>107795</v>
      </c>
    </row>
    <row r="639" spans="1:6" ht="64.5" customHeight="1">
      <c r="A639" s="44" t="s">
        <v>1362</v>
      </c>
      <c r="B639" s="20" t="s">
        <v>541</v>
      </c>
      <c r="C639" s="38" t="s">
        <v>1363</v>
      </c>
      <c r="D639" s="39">
        <v>20000</v>
      </c>
      <c r="E639" s="40" t="s">
        <v>42</v>
      </c>
      <c r="F639" s="41">
        <f t="shared" si="10"/>
        <v>20000</v>
      </c>
    </row>
    <row r="640" spans="1:6" ht="27">
      <c r="A640" s="44" t="s">
        <v>627</v>
      </c>
      <c r="B640" s="20" t="s">
        <v>541</v>
      </c>
      <c r="C640" s="38" t="s">
        <v>1364</v>
      </c>
      <c r="D640" s="39">
        <v>20000</v>
      </c>
      <c r="E640" s="40" t="s">
        <v>42</v>
      </c>
      <c r="F640" s="41">
        <f t="shared" si="10"/>
        <v>20000</v>
      </c>
    </row>
    <row r="641" spans="1:6" ht="27">
      <c r="A641" s="44" t="s">
        <v>560</v>
      </c>
      <c r="B641" s="20" t="s">
        <v>541</v>
      </c>
      <c r="C641" s="38" t="s">
        <v>1365</v>
      </c>
      <c r="D641" s="39">
        <v>20000</v>
      </c>
      <c r="E641" s="40" t="s">
        <v>42</v>
      </c>
      <c r="F641" s="41">
        <f t="shared" si="10"/>
        <v>20000</v>
      </c>
    </row>
    <row r="642" spans="1:6" ht="48" customHeight="1">
      <c r="A642" s="44" t="s">
        <v>1366</v>
      </c>
      <c r="B642" s="20" t="s">
        <v>541</v>
      </c>
      <c r="C642" s="38" t="s">
        <v>1367</v>
      </c>
      <c r="D642" s="39">
        <v>10000</v>
      </c>
      <c r="E642" s="40" t="s">
        <v>42</v>
      </c>
      <c r="F642" s="41">
        <f t="shared" si="10"/>
        <v>10000</v>
      </c>
    </row>
    <row r="643" spans="1:6" ht="27">
      <c r="A643" s="44" t="s">
        <v>627</v>
      </c>
      <c r="B643" s="20" t="s">
        <v>541</v>
      </c>
      <c r="C643" s="38" t="s">
        <v>1368</v>
      </c>
      <c r="D643" s="39">
        <v>10000</v>
      </c>
      <c r="E643" s="40" t="s">
        <v>42</v>
      </c>
      <c r="F643" s="41">
        <f t="shared" si="10"/>
        <v>10000</v>
      </c>
    </row>
    <row r="644" spans="1:6" ht="27">
      <c r="A644" s="44" t="s">
        <v>560</v>
      </c>
      <c r="B644" s="20" t="s">
        <v>541</v>
      </c>
      <c r="C644" s="38" t="s">
        <v>1369</v>
      </c>
      <c r="D644" s="39">
        <v>10000</v>
      </c>
      <c r="E644" s="40" t="s">
        <v>42</v>
      </c>
      <c r="F644" s="41">
        <f t="shared" si="10"/>
        <v>10000</v>
      </c>
    </row>
    <row r="645" spans="1:6" ht="15">
      <c r="A645" s="44" t="s">
        <v>570</v>
      </c>
      <c r="B645" s="20" t="s">
        <v>541</v>
      </c>
      <c r="C645" s="38" t="s">
        <v>1370</v>
      </c>
      <c r="D645" s="39">
        <v>5103852.19</v>
      </c>
      <c r="E645" s="40">
        <v>1526445.08</v>
      </c>
      <c r="F645" s="41">
        <f t="shared" si="10"/>
        <v>3577407.1100000003</v>
      </c>
    </row>
    <row r="646" spans="1:6" ht="54.75">
      <c r="A646" s="44" t="s">
        <v>1371</v>
      </c>
      <c r="B646" s="20" t="s">
        <v>541</v>
      </c>
      <c r="C646" s="38" t="s">
        <v>1372</v>
      </c>
      <c r="D646" s="39">
        <v>1433400</v>
      </c>
      <c r="E646" s="40">
        <v>1391354</v>
      </c>
      <c r="F646" s="41">
        <f t="shared" si="10"/>
        <v>42046</v>
      </c>
    </row>
    <row r="647" spans="1:6" ht="27">
      <c r="A647" s="44" t="s">
        <v>552</v>
      </c>
      <c r="B647" s="20" t="s">
        <v>541</v>
      </c>
      <c r="C647" s="38" t="s">
        <v>1373</v>
      </c>
      <c r="D647" s="39">
        <v>1000400</v>
      </c>
      <c r="E647" s="40">
        <v>1000400</v>
      </c>
      <c r="F647" s="41" t="str">
        <f t="shared" si="10"/>
        <v>-</v>
      </c>
    </row>
    <row r="648" spans="1:6" ht="82.5">
      <c r="A648" s="44" t="s">
        <v>556</v>
      </c>
      <c r="B648" s="20" t="s">
        <v>541</v>
      </c>
      <c r="C648" s="38" t="s">
        <v>1374</v>
      </c>
      <c r="D648" s="39">
        <v>426000</v>
      </c>
      <c r="E648" s="40">
        <v>383954</v>
      </c>
      <c r="F648" s="41">
        <f t="shared" si="10"/>
        <v>42046</v>
      </c>
    </row>
    <row r="649" spans="1:6" ht="27">
      <c r="A649" s="44" t="s">
        <v>560</v>
      </c>
      <c r="B649" s="20" t="s">
        <v>541</v>
      </c>
      <c r="C649" s="38" t="s">
        <v>1375</v>
      </c>
      <c r="D649" s="39">
        <v>7000</v>
      </c>
      <c r="E649" s="40">
        <v>7000</v>
      </c>
      <c r="F649" s="41" t="str">
        <f t="shared" si="10"/>
        <v>-</v>
      </c>
    </row>
    <row r="650" spans="1:6" ht="220.5">
      <c r="A650" s="45" t="s">
        <v>1376</v>
      </c>
      <c r="B650" s="20" t="s">
        <v>541</v>
      </c>
      <c r="C650" s="38" t="s">
        <v>1377</v>
      </c>
      <c r="D650" s="39">
        <v>163060</v>
      </c>
      <c r="E650" s="40">
        <v>135091.08</v>
      </c>
      <c r="F650" s="41">
        <f t="shared" si="10"/>
        <v>27968.920000000013</v>
      </c>
    </row>
    <row r="651" spans="1:6" ht="27">
      <c r="A651" s="44" t="s">
        <v>552</v>
      </c>
      <c r="B651" s="20" t="s">
        <v>541</v>
      </c>
      <c r="C651" s="38" t="s">
        <v>1378</v>
      </c>
      <c r="D651" s="39">
        <v>118122</v>
      </c>
      <c r="E651" s="40">
        <v>99435.65</v>
      </c>
      <c r="F651" s="41">
        <f t="shared" si="10"/>
        <v>18686.350000000006</v>
      </c>
    </row>
    <row r="652" spans="1:6" ht="82.5">
      <c r="A652" s="44" t="s">
        <v>556</v>
      </c>
      <c r="B652" s="20" t="s">
        <v>541</v>
      </c>
      <c r="C652" s="38" t="s">
        <v>1379</v>
      </c>
      <c r="D652" s="39">
        <v>44938</v>
      </c>
      <c r="E652" s="40">
        <v>35655.43</v>
      </c>
      <c r="F652" s="41">
        <f t="shared" si="10"/>
        <v>9282.57</v>
      </c>
    </row>
    <row r="653" spans="1:6" ht="15">
      <c r="A653" s="44" t="s">
        <v>1380</v>
      </c>
      <c r="B653" s="20" t="s">
        <v>541</v>
      </c>
      <c r="C653" s="38" t="s">
        <v>1381</v>
      </c>
      <c r="D653" s="39">
        <v>3507142.35</v>
      </c>
      <c r="E653" s="40" t="s">
        <v>42</v>
      </c>
      <c r="F653" s="41">
        <f t="shared" si="10"/>
        <v>3507142.35</v>
      </c>
    </row>
    <row r="654" spans="1:6" ht="27">
      <c r="A654" s="44" t="s">
        <v>560</v>
      </c>
      <c r="B654" s="20" t="s">
        <v>541</v>
      </c>
      <c r="C654" s="38" t="s">
        <v>1382</v>
      </c>
      <c r="D654" s="39">
        <v>3507142.35</v>
      </c>
      <c r="E654" s="40" t="s">
        <v>42</v>
      </c>
      <c r="F654" s="41">
        <f t="shared" si="10"/>
        <v>3507142.35</v>
      </c>
    </row>
    <row r="655" spans="1:6" ht="15">
      <c r="A655" s="44" t="s">
        <v>1380</v>
      </c>
      <c r="B655" s="20" t="s">
        <v>541</v>
      </c>
      <c r="C655" s="38" t="s">
        <v>1383</v>
      </c>
      <c r="D655" s="39">
        <v>249.84</v>
      </c>
      <c r="E655" s="40" t="s">
        <v>42</v>
      </c>
      <c r="F655" s="41">
        <f t="shared" si="10"/>
        <v>249.84</v>
      </c>
    </row>
    <row r="656" spans="1:6" ht="27">
      <c r="A656" s="44" t="s">
        <v>560</v>
      </c>
      <c r="B656" s="20" t="s">
        <v>541</v>
      </c>
      <c r="C656" s="38" t="s">
        <v>1384</v>
      </c>
      <c r="D656" s="39">
        <v>249.84</v>
      </c>
      <c r="E656" s="40" t="s">
        <v>42</v>
      </c>
      <c r="F656" s="41">
        <f t="shared" si="10"/>
        <v>249.84</v>
      </c>
    </row>
    <row r="657" spans="1:6" ht="47.25" customHeight="1">
      <c r="A657" s="44" t="s">
        <v>1226</v>
      </c>
      <c r="B657" s="20" t="s">
        <v>541</v>
      </c>
      <c r="C657" s="38" t="s">
        <v>1385</v>
      </c>
      <c r="D657" s="39">
        <v>3274600</v>
      </c>
      <c r="E657" s="40">
        <v>2651735.52</v>
      </c>
      <c r="F657" s="41">
        <f t="shared" si="10"/>
        <v>622864.48</v>
      </c>
    </row>
    <row r="658" spans="1:6" ht="15">
      <c r="A658" s="42" t="s">
        <v>1386</v>
      </c>
      <c r="B658" s="18" t="s">
        <v>541</v>
      </c>
      <c r="C658" s="30" t="s">
        <v>1387</v>
      </c>
      <c r="D658" s="31">
        <v>3274600</v>
      </c>
      <c r="E658" s="32">
        <v>2651735.52</v>
      </c>
      <c r="F658" s="33">
        <f t="shared" si="10"/>
        <v>622864.48</v>
      </c>
    </row>
    <row r="659" spans="1:6" ht="15">
      <c r="A659" s="44" t="s">
        <v>570</v>
      </c>
      <c r="B659" s="20" t="s">
        <v>541</v>
      </c>
      <c r="C659" s="38" t="s">
        <v>1388</v>
      </c>
      <c r="D659" s="39">
        <v>3274600</v>
      </c>
      <c r="E659" s="40">
        <v>2651735.52</v>
      </c>
      <c r="F659" s="41">
        <f t="shared" si="10"/>
        <v>622864.48</v>
      </c>
    </row>
    <row r="660" spans="1:6" ht="152.25" customHeight="1">
      <c r="A660" s="45" t="s">
        <v>1389</v>
      </c>
      <c r="B660" s="20" t="s">
        <v>541</v>
      </c>
      <c r="C660" s="38" t="s">
        <v>1390</v>
      </c>
      <c r="D660" s="39">
        <v>3274600</v>
      </c>
      <c r="E660" s="40">
        <v>2651735.52</v>
      </c>
      <c r="F660" s="41">
        <f t="shared" si="10"/>
        <v>622864.48</v>
      </c>
    </row>
    <row r="661" spans="1:6" ht="27">
      <c r="A661" s="44" t="s">
        <v>552</v>
      </c>
      <c r="B661" s="20" t="s">
        <v>541</v>
      </c>
      <c r="C661" s="38" t="s">
        <v>1391</v>
      </c>
      <c r="D661" s="39">
        <v>1990000</v>
      </c>
      <c r="E661" s="40">
        <v>1580272.41</v>
      </c>
      <c r="F661" s="41">
        <f t="shared" si="10"/>
        <v>409727.5900000001</v>
      </c>
    </row>
    <row r="662" spans="1:6" ht="68.25" customHeight="1">
      <c r="A662" s="44" t="s">
        <v>554</v>
      </c>
      <c r="B662" s="20" t="s">
        <v>541</v>
      </c>
      <c r="C662" s="38" t="s">
        <v>1392</v>
      </c>
      <c r="D662" s="39">
        <v>780</v>
      </c>
      <c r="E662" s="40">
        <v>585</v>
      </c>
      <c r="F662" s="41">
        <f t="shared" si="10"/>
        <v>195</v>
      </c>
    </row>
    <row r="663" spans="1:6" ht="82.5">
      <c r="A663" s="44" t="s">
        <v>556</v>
      </c>
      <c r="B663" s="20" t="s">
        <v>541</v>
      </c>
      <c r="C663" s="38" t="s">
        <v>1393</v>
      </c>
      <c r="D663" s="39">
        <v>524100</v>
      </c>
      <c r="E663" s="40">
        <v>464100</v>
      </c>
      <c r="F663" s="41">
        <f t="shared" si="10"/>
        <v>60000</v>
      </c>
    </row>
    <row r="664" spans="1:6" ht="41.25">
      <c r="A664" s="44" t="s">
        <v>558</v>
      </c>
      <c r="B664" s="20" t="s">
        <v>541</v>
      </c>
      <c r="C664" s="38" t="s">
        <v>1394</v>
      </c>
      <c r="D664" s="39">
        <v>275000</v>
      </c>
      <c r="E664" s="40">
        <v>262332.05</v>
      </c>
      <c r="F664" s="41">
        <f t="shared" si="10"/>
        <v>12667.950000000012</v>
      </c>
    </row>
    <row r="665" spans="1:6" ht="27">
      <c r="A665" s="44" t="s">
        <v>560</v>
      </c>
      <c r="B665" s="20" t="s">
        <v>541</v>
      </c>
      <c r="C665" s="38" t="s">
        <v>1395</v>
      </c>
      <c r="D665" s="39">
        <v>326120</v>
      </c>
      <c r="E665" s="40">
        <v>284856.86</v>
      </c>
      <c r="F665" s="41">
        <f t="shared" si="10"/>
        <v>41263.140000000014</v>
      </c>
    </row>
    <row r="666" spans="1:6" ht="15">
      <c r="A666" s="44" t="s">
        <v>861</v>
      </c>
      <c r="B666" s="20" t="s">
        <v>541</v>
      </c>
      <c r="C666" s="38" t="s">
        <v>1396</v>
      </c>
      <c r="D666" s="39">
        <v>158600</v>
      </c>
      <c r="E666" s="40">
        <v>59589.2</v>
      </c>
      <c r="F666" s="41">
        <f t="shared" si="10"/>
        <v>99010.8</v>
      </c>
    </row>
    <row r="667" spans="1:6" ht="15">
      <c r="A667" s="44" t="s">
        <v>1273</v>
      </c>
      <c r="B667" s="20" t="s">
        <v>541</v>
      </c>
      <c r="C667" s="38" t="s">
        <v>1397</v>
      </c>
      <c r="D667" s="39">
        <v>655620</v>
      </c>
      <c r="E667" s="40">
        <v>293524.39</v>
      </c>
      <c r="F667" s="41">
        <f t="shared" si="10"/>
        <v>362095.61</v>
      </c>
    </row>
    <row r="668" spans="1:6" ht="15">
      <c r="A668" s="42" t="s">
        <v>1398</v>
      </c>
      <c r="B668" s="18" t="s">
        <v>541</v>
      </c>
      <c r="C668" s="30" t="s">
        <v>1399</v>
      </c>
      <c r="D668" s="31">
        <v>655620</v>
      </c>
      <c r="E668" s="32">
        <v>293524.39</v>
      </c>
      <c r="F668" s="33">
        <f t="shared" si="10"/>
        <v>362095.61</v>
      </c>
    </row>
    <row r="669" spans="1:6" ht="54.75">
      <c r="A669" s="44" t="s">
        <v>998</v>
      </c>
      <c r="B669" s="20" t="s">
        <v>541</v>
      </c>
      <c r="C669" s="38" t="s">
        <v>1400</v>
      </c>
      <c r="D669" s="39">
        <v>50000</v>
      </c>
      <c r="E669" s="40" t="s">
        <v>42</v>
      </c>
      <c r="F669" s="41">
        <f t="shared" si="10"/>
        <v>50000</v>
      </c>
    </row>
    <row r="670" spans="1:6" ht="27">
      <c r="A670" s="44" t="s">
        <v>627</v>
      </c>
      <c r="B670" s="20" t="s">
        <v>541</v>
      </c>
      <c r="C670" s="38" t="s">
        <v>1401</v>
      </c>
      <c r="D670" s="39">
        <v>50000</v>
      </c>
      <c r="E670" s="40" t="s">
        <v>42</v>
      </c>
      <c r="F670" s="41">
        <f t="shared" si="10"/>
        <v>50000</v>
      </c>
    </row>
    <row r="671" spans="1:6" ht="27">
      <c r="A671" s="44" t="s">
        <v>560</v>
      </c>
      <c r="B671" s="20" t="s">
        <v>541</v>
      </c>
      <c r="C671" s="38" t="s">
        <v>1402</v>
      </c>
      <c r="D671" s="39">
        <v>50000</v>
      </c>
      <c r="E671" s="40" t="s">
        <v>42</v>
      </c>
      <c r="F671" s="41">
        <f t="shared" si="10"/>
        <v>50000</v>
      </c>
    </row>
    <row r="672" spans="1:6" ht="15">
      <c r="A672" s="44" t="s">
        <v>570</v>
      </c>
      <c r="B672" s="20" t="s">
        <v>541</v>
      </c>
      <c r="C672" s="38" t="s">
        <v>1403</v>
      </c>
      <c r="D672" s="39">
        <v>605620</v>
      </c>
      <c r="E672" s="40">
        <v>293524.39</v>
      </c>
      <c r="F672" s="41">
        <f t="shared" si="10"/>
        <v>312095.61</v>
      </c>
    </row>
    <row r="673" spans="1:6" ht="27">
      <c r="A673" s="44" t="s">
        <v>1404</v>
      </c>
      <c r="B673" s="20" t="s">
        <v>541</v>
      </c>
      <c r="C673" s="38" t="s">
        <v>1405</v>
      </c>
      <c r="D673" s="39">
        <v>605620</v>
      </c>
      <c r="E673" s="40">
        <v>293524.39</v>
      </c>
      <c r="F673" s="41">
        <f t="shared" si="10"/>
        <v>312095.61</v>
      </c>
    </row>
    <row r="674" spans="1:6" ht="27">
      <c r="A674" s="44" t="s">
        <v>552</v>
      </c>
      <c r="B674" s="20" t="s">
        <v>541</v>
      </c>
      <c r="C674" s="38" t="s">
        <v>1406</v>
      </c>
      <c r="D674" s="39">
        <v>407583</v>
      </c>
      <c r="E674" s="40">
        <v>171741</v>
      </c>
      <c r="F674" s="41">
        <f t="shared" si="10"/>
        <v>235842</v>
      </c>
    </row>
    <row r="675" spans="1:6" ht="82.5">
      <c r="A675" s="44" t="s">
        <v>556</v>
      </c>
      <c r="B675" s="20" t="s">
        <v>541</v>
      </c>
      <c r="C675" s="38" t="s">
        <v>1407</v>
      </c>
      <c r="D675" s="39">
        <v>102537</v>
      </c>
      <c r="E675" s="40">
        <v>45280.19</v>
      </c>
      <c r="F675" s="41">
        <f t="shared" si="10"/>
        <v>57256.81</v>
      </c>
    </row>
    <row r="676" spans="1:6" ht="41.25">
      <c r="A676" s="44" t="s">
        <v>558</v>
      </c>
      <c r="B676" s="20" t="s">
        <v>541</v>
      </c>
      <c r="C676" s="38" t="s">
        <v>1408</v>
      </c>
      <c r="D676" s="39">
        <v>42000</v>
      </c>
      <c r="E676" s="40">
        <v>41900</v>
      </c>
      <c r="F676" s="41">
        <f t="shared" si="10"/>
        <v>100</v>
      </c>
    </row>
    <row r="677" spans="1:6" ht="27">
      <c r="A677" s="44" t="s">
        <v>560</v>
      </c>
      <c r="B677" s="20" t="s">
        <v>541</v>
      </c>
      <c r="C677" s="38" t="s">
        <v>1409</v>
      </c>
      <c r="D677" s="39">
        <v>53500</v>
      </c>
      <c r="E677" s="40">
        <v>34603.2</v>
      </c>
      <c r="F677" s="41">
        <f t="shared" si="10"/>
        <v>18896.800000000003</v>
      </c>
    </row>
    <row r="678" spans="1:6" ht="15">
      <c r="A678" s="44" t="s">
        <v>1410</v>
      </c>
      <c r="B678" s="20" t="s">
        <v>541</v>
      </c>
      <c r="C678" s="38" t="s">
        <v>1411</v>
      </c>
      <c r="D678" s="39">
        <v>1000000</v>
      </c>
      <c r="E678" s="40">
        <v>1000000</v>
      </c>
      <c r="F678" s="41" t="str">
        <f t="shared" si="10"/>
        <v>-</v>
      </c>
    </row>
    <row r="679" spans="1:6" ht="27">
      <c r="A679" s="42" t="s">
        <v>1412</v>
      </c>
      <c r="B679" s="18" t="s">
        <v>541</v>
      </c>
      <c r="C679" s="30" t="s">
        <v>1413</v>
      </c>
      <c r="D679" s="31">
        <v>1000000</v>
      </c>
      <c r="E679" s="32">
        <v>1000000</v>
      </c>
      <c r="F679" s="33" t="str">
        <f t="shared" si="10"/>
        <v>-</v>
      </c>
    </row>
    <row r="680" spans="1:6" ht="63" customHeight="1">
      <c r="A680" s="44" t="s">
        <v>1414</v>
      </c>
      <c r="B680" s="20" t="s">
        <v>541</v>
      </c>
      <c r="C680" s="38" t="s">
        <v>1415</v>
      </c>
      <c r="D680" s="39">
        <v>500000</v>
      </c>
      <c r="E680" s="40">
        <v>500000</v>
      </c>
      <c r="F680" s="41" t="str">
        <f t="shared" si="10"/>
        <v>-</v>
      </c>
    </row>
    <row r="681" spans="1:6" ht="27">
      <c r="A681" s="44" t="s">
        <v>627</v>
      </c>
      <c r="B681" s="20" t="s">
        <v>541</v>
      </c>
      <c r="C681" s="38" t="s">
        <v>1416</v>
      </c>
      <c r="D681" s="39">
        <v>500000</v>
      </c>
      <c r="E681" s="40">
        <v>500000</v>
      </c>
      <c r="F681" s="41" t="str">
        <f t="shared" si="10"/>
        <v>-</v>
      </c>
    </row>
    <row r="682" spans="1:6" ht="27">
      <c r="A682" s="44" t="s">
        <v>560</v>
      </c>
      <c r="B682" s="20" t="s">
        <v>541</v>
      </c>
      <c r="C682" s="38" t="s">
        <v>1417</v>
      </c>
      <c r="D682" s="39">
        <v>500000</v>
      </c>
      <c r="E682" s="40">
        <v>500000</v>
      </c>
      <c r="F682" s="41" t="str">
        <f t="shared" si="10"/>
        <v>-</v>
      </c>
    </row>
    <row r="683" spans="1:6" ht="27">
      <c r="A683" s="44" t="s">
        <v>1418</v>
      </c>
      <c r="B683" s="20" t="s">
        <v>541</v>
      </c>
      <c r="C683" s="38" t="s">
        <v>1419</v>
      </c>
      <c r="D683" s="39">
        <v>500000</v>
      </c>
      <c r="E683" s="40">
        <v>500000</v>
      </c>
      <c r="F683" s="41" t="str">
        <f t="shared" si="10"/>
        <v>-</v>
      </c>
    </row>
    <row r="684" spans="1:6" ht="27">
      <c r="A684" s="44" t="s">
        <v>1420</v>
      </c>
      <c r="B684" s="20" t="s">
        <v>541</v>
      </c>
      <c r="C684" s="38" t="s">
        <v>1421</v>
      </c>
      <c r="D684" s="39">
        <v>500000</v>
      </c>
      <c r="E684" s="40">
        <v>500000</v>
      </c>
      <c r="F684" s="41" t="str">
        <f t="shared" si="10"/>
        <v>-</v>
      </c>
    </row>
    <row r="685" spans="1:6" ht="27">
      <c r="A685" s="44" t="s">
        <v>560</v>
      </c>
      <c r="B685" s="20" t="s">
        <v>541</v>
      </c>
      <c r="C685" s="38" t="s">
        <v>1422</v>
      </c>
      <c r="D685" s="39">
        <v>500000</v>
      </c>
      <c r="E685" s="40">
        <v>500000</v>
      </c>
      <c r="F685" s="41" t="str">
        <f t="shared" si="10"/>
        <v>-</v>
      </c>
    </row>
    <row r="686" spans="1:6" ht="15">
      <c r="A686" s="44" t="s">
        <v>587</v>
      </c>
      <c r="B686" s="20" t="s">
        <v>541</v>
      </c>
      <c r="C686" s="38" t="s">
        <v>1423</v>
      </c>
      <c r="D686" s="39">
        <v>200000</v>
      </c>
      <c r="E686" s="40">
        <v>15000</v>
      </c>
      <c r="F686" s="41">
        <f t="shared" si="10"/>
        <v>185000</v>
      </c>
    </row>
    <row r="687" spans="1:6" ht="53.25" customHeight="1">
      <c r="A687" s="42" t="s">
        <v>1424</v>
      </c>
      <c r="B687" s="18" t="s">
        <v>541</v>
      </c>
      <c r="C687" s="30" t="s">
        <v>1425</v>
      </c>
      <c r="D687" s="31">
        <v>200000</v>
      </c>
      <c r="E687" s="32">
        <v>15000</v>
      </c>
      <c r="F687" s="33">
        <f t="shared" si="10"/>
        <v>185000</v>
      </c>
    </row>
    <row r="688" spans="1:6" ht="54.75">
      <c r="A688" s="44" t="s">
        <v>1426</v>
      </c>
      <c r="B688" s="20" t="s">
        <v>541</v>
      </c>
      <c r="C688" s="38" t="s">
        <v>1427</v>
      </c>
      <c r="D688" s="39">
        <v>200000</v>
      </c>
      <c r="E688" s="40">
        <v>15000</v>
      </c>
      <c r="F688" s="41">
        <f t="shared" si="10"/>
        <v>185000</v>
      </c>
    </row>
    <row r="689" spans="1:6" ht="27">
      <c r="A689" s="44" t="s">
        <v>627</v>
      </c>
      <c r="B689" s="20" t="s">
        <v>541</v>
      </c>
      <c r="C689" s="38" t="s">
        <v>1428</v>
      </c>
      <c r="D689" s="39">
        <v>200000</v>
      </c>
      <c r="E689" s="40">
        <v>15000</v>
      </c>
      <c r="F689" s="41">
        <f t="shared" si="10"/>
        <v>185000</v>
      </c>
    </row>
    <row r="690" spans="1:6" ht="27">
      <c r="A690" s="44" t="s">
        <v>560</v>
      </c>
      <c r="B690" s="20" t="s">
        <v>541</v>
      </c>
      <c r="C690" s="38" t="s">
        <v>1429</v>
      </c>
      <c r="D690" s="39">
        <v>200000</v>
      </c>
      <c r="E690" s="40">
        <v>15000</v>
      </c>
      <c r="F690" s="41">
        <f aca="true" t="shared" si="11" ref="F690:F751">IF(OR(D690="-",IF(E690="-",0,E690)&gt;=IF(D690="-",0,D690)),"-",IF(D690="-",0,D690)-IF(E690="-",0,E690))</f>
        <v>185000</v>
      </c>
    </row>
    <row r="691" spans="1:6" ht="15">
      <c r="A691" s="44" t="s">
        <v>918</v>
      </c>
      <c r="B691" s="20" t="s">
        <v>541</v>
      </c>
      <c r="C691" s="38" t="s">
        <v>1430</v>
      </c>
      <c r="D691" s="39">
        <v>317400</v>
      </c>
      <c r="E691" s="40">
        <v>317400</v>
      </c>
      <c r="F691" s="41" t="str">
        <f t="shared" si="11"/>
        <v>-</v>
      </c>
    </row>
    <row r="692" spans="1:6" ht="27">
      <c r="A692" s="42" t="s">
        <v>1013</v>
      </c>
      <c r="B692" s="18" t="s">
        <v>541</v>
      </c>
      <c r="C692" s="30" t="s">
        <v>1431</v>
      </c>
      <c r="D692" s="31">
        <v>317400</v>
      </c>
      <c r="E692" s="32">
        <v>317400</v>
      </c>
      <c r="F692" s="33" t="str">
        <f t="shared" si="11"/>
        <v>-</v>
      </c>
    </row>
    <row r="693" spans="1:6" ht="79.5" customHeight="1">
      <c r="A693" s="44" t="s">
        <v>1353</v>
      </c>
      <c r="B693" s="20" t="s">
        <v>541</v>
      </c>
      <c r="C693" s="38" t="s">
        <v>1432</v>
      </c>
      <c r="D693" s="39">
        <v>317400</v>
      </c>
      <c r="E693" s="40">
        <v>317400</v>
      </c>
      <c r="F693" s="41" t="str">
        <f t="shared" si="11"/>
        <v>-</v>
      </c>
    </row>
    <row r="694" spans="1:6" ht="81.75" customHeight="1">
      <c r="A694" s="44" t="s">
        <v>1433</v>
      </c>
      <c r="B694" s="20" t="s">
        <v>541</v>
      </c>
      <c r="C694" s="38" t="s">
        <v>1434</v>
      </c>
      <c r="D694" s="39">
        <v>317400</v>
      </c>
      <c r="E694" s="40">
        <v>317400</v>
      </c>
      <c r="F694" s="41" t="str">
        <f t="shared" si="11"/>
        <v>-</v>
      </c>
    </row>
    <row r="695" spans="1:6" ht="41.25">
      <c r="A695" s="44" t="s">
        <v>558</v>
      </c>
      <c r="B695" s="20" t="s">
        <v>541</v>
      </c>
      <c r="C695" s="38" t="s">
        <v>1435</v>
      </c>
      <c r="D695" s="39">
        <v>99999</v>
      </c>
      <c r="E695" s="40">
        <v>99999</v>
      </c>
      <c r="F695" s="41" t="str">
        <f t="shared" si="11"/>
        <v>-</v>
      </c>
    </row>
    <row r="696" spans="1:6" ht="27">
      <c r="A696" s="44" t="s">
        <v>560</v>
      </c>
      <c r="B696" s="20" t="s">
        <v>541</v>
      </c>
      <c r="C696" s="38" t="s">
        <v>1436</v>
      </c>
      <c r="D696" s="39">
        <v>217401</v>
      </c>
      <c r="E696" s="40">
        <v>217401</v>
      </c>
      <c r="F696" s="41" t="str">
        <f t="shared" si="11"/>
        <v>-</v>
      </c>
    </row>
    <row r="697" spans="1:6" ht="15">
      <c r="A697" s="44" t="s">
        <v>883</v>
      </c>
      <c r="B697" s="20" t="s">
        <v>541</v>
      </c>
      <c r="C697" s="38" t="s">
        <v>1437</v>
      </c>
      <c r="D697" s="39">
        <v>11996414</v>
      </c>
      <c r="E697" s="40">
        <v>9945006.73</v>
      </c>
      <c r="F697" s="41">
        <f t="shared" si="11"/>
        <v>2051407.2699999996</v>
      </c>
    </row>
    <row r="698" spans="1:6" ht="15">
      <c r="A698" s="42" t="s">
        <v>885</v>
      </c>
      <c r="B698" s="18" t="s">
        <v>541</v>
      </c>
      <c r="C698" s="30" t="s">
        <v>1438</v>
      </c>
      <c r="D698" s="31">
        <v>11996414</v>
      </c>
      <c r="E698" s="32">
        <v>9945006.73</v>
      </c>
      <c r="F698" s="33">
        <f t="shared" si="11"/>
        <v>2051407.2699999996</v>
      </c>
    </row>
    <row r="699" spans="1:6" ht="15">
      <c r="A699" s="44" t="s">
        <v>570</v>
      </c>
      <c r="B699" s="20" t="s">
        <v>541</v>
      </c>
      <c r="C699" s="38" t="s">
        <v>1439</v>
      </c>
      <c r="D699" s="39">
        <v>11996414</v>
      </c>
      <c r="E699" s="40">
        <v>9945006.73</v>
      </c>
      <c r="F699" s="41">
        <f t="shared" si="11"/>
        <v>2051407.2699999996</v>
      </c>
    </row>
    <row r="700" spans="1:6" ht="54.75">
      <c r="A700" s="44" t="s">
        <v>1440</v>
      </c>
      <c r="B700" s="20" t="s">
        <v>541</v>
      </c>
      <c r="C700" s="38" t="s">
        <v>1441</v>
      </c>
      <c r="D700" s="39">
        <v>11996414</v>
      </c>
      <c r="E700" s="40">
        <v>9945006.73</v>
      </c>
      <c r="F700" s="41">
        <f t="shared" si="11"/>
        <v>2051407.2699999996</v>
      </c>
    </row>
    <row r="701" spans="1:6" ht="27">
      <c r="A701" s="44" t="s">
        <v>1442</v>
      </c>
      <c r="B701" s="20" t="s">
        <v>541</v>
      </c>
      <c r="C701" s="38" t="s">
        <v>1443</v>
      </c>
      <c r="D701" s="39">
        <v>11996414</v>
      </c>
      <c r="E701" s="40">
        <v>9945006.73</v>
      </c>
      <c r="F701" s="41">
        <f t="shared" si="11"/>
        <v>2051407.2699999996</v>
      </c>
    </row>
    <row r="702" spans="1:6" ht="27">
      <c r="A702" s="44" t="s">
        <v>1444</v>
      </c>
      <c r="B702" s="20" t="s">
        <v>541</v>
      </c>
      <c r="C702" s="38" t="s">
        <v>1445</v>
      </c>
      <c r="D702" s="39">
        <v>4970113</v>
      </c>
      <c r="E702" s="40">
        <v>3588142.16</v>
      </c>
      <c r="F702" s="41">
        <f t="shared" si="11"/>
        <v>1381970.8399999999</v>
      </c>
    </row>
    <row r="703" spans="1:6" ht="27">
      <c r="A703" s="42" t="s">
        <v>1446</v>
      </c>
      <c r="B703" s="18" t="s">
        <v>541</v>
      </c>
      <c r="C703" s="30" t="s">
        <v>1447</v>
      </c>
      <c r="D703" s="31">
        <v>4970113</v>
      </c>
      <c r="E703" s="32">
        <v>3588142.16</v>
      </c>
      <c r="F703" s="33">
        <f t="shared" si="11"/>
        <v>1381970.8399999999</v>
      </c>
    </row>
    <row r="704" spans="1:6" ht="81" customHeight="1">
      <c r="A704" s="44" t="s">
        <v>1448</v>
      </c>
      <c r="B704" s="20" t="s">
        <v>541</v>
      </c>
      <c r="C704" s="38" t="s">
        <v>1449</v>
      </c>
      <c r="D704" s="39">
        <v>4970113</v>
      </c>
      <c r="E704" s="40">
        <v>3588142.16</v>
      </c>
      <c r="F704" s="41">
        <f t="shared" si="11"/>
        <v>1381970.8399999999</v>
      </c>
    </row>
    <row r="705" spans="1:6" ht="27">
      <c r="A705" s="44" t="s">
        <v>1450</v>
      </c>
      <c r="B705" s="20" t="s">
        <v>541</v>
      </c>
      <c r="C705" s="38" t="s">
        <v>1451</v>
      </c>
      <c r="D705" s="39">
        <v>354140</v>
      </c>
      <c r="E705" s="40" t="s">
        <v>42</v>
      </c>
      <c r="F705" s="41">
        <f t="shared" si="11"/>
        <v>354140</v>
      </c>
    </row>
    <row r="706" spans="1:6" ht="98.25" customHeight="1">
      <c r="A706" s="44" t="s">
        <v>595</v>
      </c>
      <c r="B706" s="20" t="s">
        <v>541</v>
      </c>
      <c r="C706" s="38" t="s">
        <v>1452</v>
      </c>
      <c r="D706" s="39">
        <v>354140</v>
      </c>
      <c r="E706" s="40" t="s">
        <v>42</v>
      </c>
      <c r="F706" s="41">
        <f t="shared" si="11"/>
        <v>354140</v>
      </c>
    </row>
    <row r="707" spans="1:6" ht="27">
      <c r="A707" s="44" t="s">
        <v>1450</v>
      </c>
      <c r="B707" s="20" t="s">
        <v>541</v>
      </c>
      <c r="C707" s="38" t="s">
        <v>1453</v>
      </c>
      <c r="D707" s="39">
        <v>4615973</v>
      </c>
      <c r="E707" s="40">
        <v>3588142.16</v>
      </c>
      <c r="F707" s="41">
        <f t="shared" si="11"/>
        <v>1027830.8399999999</v>
      </c>
    </row>
    <row r="708" spans="1:6" ht="95.25" customHeight="1">
      <c r="A708" s="44" t="s">
        <v>595</v>
      </c>
      <c r="B708" s="20" t="s">
        <v>541</v>
      </c>
      <c r="C708" s="38" t="s">
        <v>1454</v>
      </c>
      <c r="D708" s="39">
        <v>4615973</v>
      </c>
      <c r="E708" s="40">
        <v>3588142.16</v>
      </c>
      <c r="F708" s="41">
        <f t="shared" si="11"/>
        <v>1027830.8399999999</v>
      </c>
    </row>
    <row r="709" spans="1:6" ht="27">
      <c r="A709" s="42" t="s">
        <v>1455</v>
      </c>
      <c r="B709" s="18" t="s">
        <v>541</v>
      </c>
      <c r="C709" s="30" t="s">
        <v>1456</v>
      </c>
      <c r="D709" s="31">
        <v>17778041.65</v>
      </c>
      <c r="E709" s="32">
        <v>12921171.44</v>
      </c>
      <c r="F709" s="33">
        <f t="shared" si="11"/>
        <v>4856870.209999999</v>
      </c>
    </row>
    <row r="710" spans="1:6" ht="27">
      <c r="A710" s="44" t="s">
        <v>544</v>
      </c>
      <c r="B710" s="20" t="s">
        <v>541</v>
      </c>
      <c r="C710" s="38" t="s">
        <v>1457</v>
      </c>
      <c r="D710" s="39">
        <v>17778041.65</v>
      </c>
      <c r="E710" s="40">
        <v>12921171.44</v>
      </c>
      <c r="F710" s="41">
        <f t="shared" si="11"/>
        <v>4856870.209999999</v>
      </c>
    </row>
    <row r="711" spans="1:6" ht="82.5">
      <c r="A711" s="42" t="s">
        <v>1458</v>
      </c>
      <c r="B711" s="18" t="s">
        <v>541</v>
      </c>
      <c r="C711" s="30" t="s">
        <v>1459</v>
      </c>
      <c r="D711" s="31">
        <v>17778041.65</v>
      </c>
      <c r="E711" s="32">
        <v>12921171.44</v>
      </c>
      <c r="F711" s="33">
        <f t="shared" si="11"/>
        <v>4856870.209999999</v>
      </c>
    </row>
    <row r="712" spans="1:6" ht="15">
      <c r="A712" s="44" t="s">
        <v>570</v>
      </c>
      <c r="B712" s="20" t="s">
        <v>541</v>
      </c>
      <c r="C712" s="38" t="s">
        <v>1460</v>
      </c>
      <c r="D712" s="39">
        <v>17778041.65</v>
      </c>
      <c r="E712" s="40">
        <v>12921171.44</v>
      </c>
      <c r="F712" s="41">
        <f t="shared" si="11"/>
        <v>4856870.209999999</v>
      </c>
    </row>
    <row r="713" spans="1:6" ht="27">
      <c r="A713" s="44" t="s">
        <v>1313</v>
      </c>
      <c r="B713" s="20" t="s">
        <v>541</v>
      </c>
      <c r="C713" s="38" t="s">
        <v>1461</v>
      </c>
      <c r="D713" s="39">
        <v>13403682.08</v>
      </c>
      <c r="E713" s="40">
        <v>9626043.9</v>
      </c>
      <c r="F713" s="41">
        <f t="shared" si="11"/>
        <v>3777638.1799999997</v>
      </c>
    </row>
    <row r="714" spans="1:6" ht="27">
      <c r="A714" s="44" t="s">
        <v>552</v>
      </c>
      <c r="B714" s="20" t="s">
        <v>541</v>
      </c>
      <c r="C714" s="38" t="s">
        <v>1462</v>
      </c>
      <c r="D714" s="39">
        <v>8516174.41</v>
      </c>
      <c r="E714" s="40">
        <v>6248793.56</v>
      </c>
      <c r="F714" s="41">
        <f t="shared" si="11"/>
        <v>2267380.8500000006</v>
      </c>
    </row>
    <row r="715" spans="1:6" ht="66" customHeight="1">
      <c r="A715" s="44" t="s">
        <v>554</v>
      </c>
      <c r="B715" s="20" t="s">
        <v>541</v>
      </c>
      <c r="C715" s="38" t="s">
        <v>1463</v>
      </c>
      <c r="D715" s="39">
        <v>140000</v>
      </c>
      <c r="E715" s="40">
        <v>36714.6</v>
      </c>
      <c r="F715" s="41">
        <f t="shared" si="11"/>
        <v>103285.4</v>
      </c>
    </row>
    <row r="716" spans="1:6" ht="82.5">
      <c r="A716" s="44" t="s">
        <v>1039</v>
      </c>
      <c r="B716" s="20" t="s">
        <v>541</v>
      </c>
      <c r="C716" s="38" t="s">
        <v>1464</v>
      </c>
      <c r="D716" s="39">
        <v>1328000</v>
      </c>
      <c r="E716" s="40">
        <v>959189.81</v>
      </c>
      <c r="F716" s="41">
        <f t="shared" si="11"/>
        <v>368810.18999999994</v>
      </c>
    </row>
    <row r="717" spans="1:6" ht="82.5">
      <c r="A717" s="44" t="s">
        <v>556</v>
      </c>
      <c r="B717" s="20" t="s">
        <v>541</v>
      </c>
      <c r="C717" s="38" t="s">
        <v>1465</v>
      </c>
      <c r="D717" s="39">
        <v>2571859.67</v>
      </c>
      <c r="E717" s="40">
        <v>1813631.95</v>
      </c>
      <c r="F717" s="41">
        <f t="shared" si="11"/>
        <v>758227.72</v>
      </c>
    </row>
    <row r="718" spans="1:6" ht="56.25" customHeight="1">
      <c r="A718" s="44" t="s">
        <v>558</v>
      </c>
      <c r="B718" s="20" t="s">
        <v>541</v>
      </c>
      <c r="C718" s="38" t="s">
        <v>1466</v>
      </c>
      <c r="D718" s="39">
        <v>249536</v>
      </c>
      <c r="E718" s="40">
        <v>142844.12</v>
      </c>
      <c r="F718" s="41">
        <f t="shared" si="11"/>
        <v>106691.88</v>
      </c>
    </row>
    <row r="719" spans="1:6" ht="27">
      <c r="A719" s="44" t="s">
        <v>560</v>
      </c>
      <c r="B719" s="20" t="s">
        <v>541</v>
      </c>
      <c r="C719" s="38" t="s">
        <v>1467</v>
      </c>
      <c r="D719" s="39">
        <v>598086</v>
      </c>
      <c r="E719" s="40">
        <v>424844.66</v>
      </c>
      <c r="F719" s="41">
        <f t="shared" si="11"/>
        <v>173241.34000000003</v>
      </c>
    </row>
    <row r="720" spans="1:6" ht="15">
      <c r="A720" s="44" t="s">
        <v>1324</v>
      </c>
      <c r="B720" s="20" t="s">
        <v>541</v>
      </c>
      <c r="C720" s="38" t="s">
        <v>1468</v>
      </c>
      <c r="D720" s="39">
        <v>26</v>
      </c>
      <c r="E720" s="40">
        <v>25.2</v>
      </c>
      <c r="F720" s="41">
        <f t="shared" si="11"/>
        <v>0.8000000000000007</v>
      </c>
    </row>
    <row r="721" spans="1:6" ht="41.25">
      <c r="A721" s="44" t="s">
        <v>1469</v>
      </c>
      <c r="B721" s="20" t="s">
        <v>541</v>
      </c>
      <c r="C721" s="38" t="s">
        <v>1470</v>
      </c>
      <c r="D721" s="39">
        <v>4374359.57</v>
      </c>
      <c r="E721" s="40">
        <v>3295127.54</v>
      </c>
      <c r="F721" s="41">
        <f t="shared" si="11"/>
        <v>1079232.0300000003</v>
      </c>
    </row>
    <row r="722" spans="1:6" ht="27">
      <c r="A722" s="44" t="s">
        <v>552</v>
      </c>
      <c r="B722" s="20" t="s">
        <v>541</v>
      </c>
      <c r="C722" s="38" t="s">
        <v>1471</v>
      </c>
      <c r="D722" s="39">
        <v>3359727.75</v>
      </c>
      <c r="E722" s="40">
        <v>2559287.04</v>
      </c>
      <c r="F722" s="41">
        <f t="shared" si="11"/>
        <v>800440.71</v>
      </c>
    </row>
    <row r="723" spans="1:6" ht="82.5">
      <c r="A723" s="44" t="s">
        <v>556</v>
      </c>
      <c r="B723" s="20" t="s">
        <v>541</v>
      </c>
      <c r="C723" s="38" t="s">
        <v>1472</v>
      </c>
      <c r="D723" s="39">
        <v>1014631.82</v>
      </c>
      <c r="E723" s="40">
        <v>735840.5</v>
      </c>
      <c r="F723" s="41">
        <f t="shared" si="11"/>
        <v>278791.31999999995</v>
      </c>
    </row>
    <row r="724" spans="1:6" ht="41.25">
      <c r="A724" s="42" t="s">
        <v>1473</v>
      </c>
      <c r="B724" s="18" t="s">
        <v>541</v>
      </c>
      <c r="C724" s="30" t="s">
        <v>1474</v>
      </c>
      <c r="D724" s="31">
        <v>9976018.05</v>
      </c>
      <c r="E724" s="32">
        <v>6939171.38</v>
      </c>
      <c r="F724" s="33">
        <f t="shared" si="11"/>
        <v>3036846.670000001</v>
      </c>
    </row>
    <row r="725" spans="1:6" ht="27">
      <c r="A725" s="44" t="s">
        <v>544</v>
      </c>
      <c r="B725" s="20" t="s">
        <v>541</v>
      </c>
      <c r="C725" s="38" t="s">
        <v>1475</v>
      </c>
      <c r="D725" s="39">
        <v>9976018.05</v>
      </c>
      <c r="E725" s="40">
        <v>6939171.38</v>
      </c>
      <c r="F725" s="41">
        <f t="shared" si="11"/>
        <v>3036846.670000001</v>
      </c>
    </row>
    <row r="726" spans="1:6" ht="69">
      <c r="A726" s="42" t="s">
        <v>546</v>
      </c>
      <c r="B726" s="18" t="s">
        <v>541</v>
      </c>
      <c r="C726" s="30" t="s">
        <v>1476</v>
      </c>
      <c r="D726" s="31">
        <v>9976018.05</v>
      </c>
      <c r="E726" s="32">
        <v>6939171.38</v>
      </c>
      <c r="F726" s="33">
        <f t="shared" si="11"/>
        <v>3036846.670000001</v>
      </c>
    </row>
    <row r="727" spans="1:6" ht="15">
      <c r="A727" s="44" t="s">
        <v>570</v>
      </c>
      <c r="B727" s="20" t="s">
        <v>541</v>
      </c>
      <c r="C727" s="38" t="s">
        <v>1477</v>
      </c>
      <c r="D727" s="39">
        <v>9976018.05</v>
      </c>
      <c r="E727" s="40">
        <v>6939171.38</v>
      </c>
      <c r="F727" s="41">
        <f t="shared" si="11"/>
        <v>3036846.670000001</v>
      </c>
    </row>
    <row r="728" spans="1:6" ht="27">
      <c r="A728" s="44" t="s">
        <v>1313</v>
      </c>
      <c r="B728" s="20" t="s">
        <v>541</v>
      </c>
      <c r="C728" s="38" t="s">
        <v>1478</v>
      </c>
      <c r="D728" s="39">
        <v>6331888.7</v>
      </c>
      <c r="E728" s="40">
        <v>3809936.05</v>
      </c>
      <c r="F728" s="41">
        <f t="shared" si="11"/>
        <v>2521952.6500000004</v>
      </c>
    </row>
    <row r="729" spans="1:6" ht="27">
      <c r="A729" s="44" t="s">
        <v>552</v>
      </c>
      <c r="B729" s="20" t="s">
        <v>541</v>
      </c>
      <c r="C729" s="38" t="s">
        <v>1479</v>
      </c>
      <c r="D729" s="39">
        <v>4091048.65</v>
      </c>
      <c r="E729" s="40">
        <v>2383364.44</v>
      </c>
      <c r="F729" s="41">
        <f t="shared" si="11"/>
        <v>1707684.21</v>
      </c>
    </row>
    <row r="730" spans="1:6" ht="68.25" customHeight="1">
      <c r="A730" s="44" t="s">
        <v>554</v>
      </c>
      <c r="B730" s="20" t="s">
        <v>541</v>
      </c>
      <c r="C730" s="38" t="s">
        <v>1480</v>
      </c>
      <c r="D730" s="39">
        <v>2700</v>
      </c>
      <c r="E730" s="40">
        <v>2700</v>
      </c>
      <c r="F730" s="41" t="str">
        <f t="shared" si="11"/>
        <v>-</v>
      </c>
    </row>
    <row r="731" spans="1:6" ht="82.5">
      <c r="A731" s="44" t="s">
        <v>556</v>
      </c>
      <c r="B731" s="20" t="s">
        <v>541</v>
      </c>
      <c r="C731" s="38" t="s">
        <v>1481</v>
      </c>
      <c r="D731" s="39">
        <v>1235080.08</v>
      </c>
      <c r="E731" s="40">
        <v>632157.72</v>
      </c>
      <c r="F731" s="41">
        <f t="shared" si="11"/>
        <v>602922.3600000001</v>
      </c>
    </row>
    <row r="732" spans="1:6" ht="57" customHeight="1">
      <c r="A732" s="44" t="s">
        <v>558</v>
      </c>
      <c r="B732" s="20" t="s">
        <v>541</v>
      </c>
      <c r="C732" s="38" t="s">
        <v>1482</v>
      </c>
      <c r="D732" s="39">
        <v>299205</v>
      </c>
      <c r="E732" s="40">
        <v>223731</v>
      </c>
      <c r="F732" s="41">
        <f t="shared" si="11"/>
        <v>75474</v>
      </c>
    </row>
    <row r="733" spans="1:6" ht="27">
      <c r="A733" s="44" t="s">
        <v>560</v>
      </c>
      <c r="B733" s="20" t="s">
        <v>541</v>
      </c>
      <c r="C733" s="38" t="s">
        <v>1483</v>
      </c>
      <c r="D733" s="39">
        <v>196449.04</v>
      </c>
      <c r="E733" s="40">
        <v>60577</v>
      </c>
      <c r="F733" s="41">
        <f t="shared" si="11"/>
        <v>135872.04</v>
      </c>
    </row>
    <row r="734" spans="1:6" ht="54.75">
      <c r="A734" s="44" t="s">
        <v>890</v>
      </c>
      <c r="B734" s="20" t="s">
        <v>541</v>
      </c>
      <c r="C734" s="38" t="s">
        <v>1484</v>
      </c>
      <c r="D734" s="39">
        <v>506401</v>
      </c>
      <c r="E734" s="40">
        <v>506400.96</v>
      </c>
      <c r="F734" s="41">
        <f t="shared" si="11"/>
        <v>0.03999999997904524</v>
      </c>
    </row>
    <row r="735" spans="1:6" ht="15">
      <c r="A735" s="44" t="s">
        <v>1324</v>
      </c>
      <c r="B735" s="20" t="s">
        <v>541</v>
      </c>
      <c r="C735" s="38" t="s">
        <v>1485</v>
      </c>
      <c r="D735" s="39">
        <v>1004.93</v>
      </c>
      <c r="E735" s="40">
        <v>1004.93</v>
      </c>
      <c r="F735" s="41" t="str">
        <f t="shared" si="11"/>
        <v>-</v>
      </c>
    </row>
    <row r="736" spans="1:6" ht="69">
      <c r="A736" s="44" t="s">
        <v>1486</v>
      </c>
      <c r="B736" s="20" t="s">
        <v>541</v>
      </c>
      <c r="C736" s="38" t="s">
        <v>1487</v>
      </c>
      <c r="D736" s="39">
        <v>3644129.35</v>
      </c>
      <c r="E736" s="40">
        <v>3129235.33</v>
      </c>
      <c r="F736" s="41">
        <f t="shared" si="11"/>
        <v>514894.02</v>
      </c>
    </row>
    <row r="737" spans="1:6" ht="27">
      <c r="A737" s="44" t="s">
        <v>552</v>
      </c>
      <c r="B737" s="20" t="s">
        <v>541</v>
      </c>
      <c r="C737" s="38" t="s">
        <v>1488</v>
      </c>
      <c r="D737" s="39">
        <v>2795935.45</v>
      </c>
      <c r="E737" s="40">
        <v>2418193.57</v>
      </c>
      <c r="F737" s="41">
        <f t="shared" si="11"/>
        <v>377741.88000000035</v>
      </c>
    </row>
    <row r="738" spans="1:6" ht="82.5">
      <c r="A738" s="44" t="s">
        <v>556</v>
      </c>
      <c r="B738" s="20" t="s">
        <v>541</v>
      </c>
      <c r="C738" s="38" t="s">
        <v>1489</v>
      </c>
      <c r="D738" s="39">
        <v>844372.87</v>
      </c>
      <c r="E738" s="40">
        <v>707220.73</v>
      </c>
      <c r="F738" s="41">
        <f t="shared" si="11"/>
        <v>137152.14</v>
      </c>
    </row>
    <row r="739" spans="1:6" ht="15">
      <c r="A739" s="44" t="s">
        <v>1324</v>
      </c>
      <c r="B739" s="20" t="s">
        <v>541</v>
      </c>
      <c r="C739" s="38" t="s">
        <v>1490</v>
      </c>
      <c r="D739" s="39">
        <v>3821.03</v>
      </c>
      <c r="E739" s="40">
        <v>3821.03</v>
      </c>
      <c r="F739" s="41" t="str">
        <f t="shared" si="11"/>
        <v>-</v>
      </c>
    </row>
    <row r="740" spans="1:6" ht="69">
      <c r="A740" s="42" t="s">
        <v>1491</v>
      </c>
      <c r="B740" s="18" t="s">
        <v>541</v>
      </c>
      <c r="C740" s="30" t="s">
        <v>1492</v>
      </c>
      <c r="D740" s="31">
        <v>324873168.5</v>
      </c>
      <c r="E740" s="32">
        <v>244997916.11</v>
      </c>
      <c r="F740" s="33">
        <f t="shared" si="11"/>
        <v>79875252.38999999</v>
      </c>
    </row>
    <row r="741" spans="1:6" ht="15">
      <c r="A741" s="44" t="s">
        <v>1273</v>
      </c>
      <c r="B741" s="20" t="s">
        <v>541</v>
      </c>
      <c r="C741" s="38" t="s">
        <v>1493</v>
      </c>
      <c r="D741" s="39">
        <v>189310088.42</v>
      </c>
      <c r="E741" s="40">
        <v>134942088.18</v>
      </c>
      <c r="F741" s="41">
        <f t="shared" si="11"/>
        <v>54368000.23999998</v>
      </c>
    </row>
    <row r="742" spans="1:6" ht="15">
      <c r="A742" s="42" t="s">
        <v>1494</v>
      </c>
      <c r="B742" s="18" t="s">
        <v>541</v>
      </c>
      <c r="C742" s="30" t="s">
        <v>1495</v>
      </c>
      <c r="D742" s="31">
        <v>40294601.98</v>
      </c>
      <c r="E742" s="32">
        <v>29246183.56</v>
      </c>
      <c r="F742" s="33">
        <f t="shared" si="11"/>
        <v>11048418.419999998</v>
      </c>
    </row>
    <row r="743" spans="1:6" ht="82.5" customHeight="1">
      <c r="A743" s="44" t="s">
        <v>1496</v>
      </c>
      <c r="B743" s="20" t="s">
        <v>541</v>
      </c>
      <c r="C743" s="38" t="s">
        <v>1497</v>
      </c>
      <c r="D743" s="39">
        <v>40294601.98</v>
      </c>
      <c r="E743" s="40">
        <v>29246183.56</v>
      </c>
      <c r="F743" s="41">
        <f t="shared" si="11"/>
        <v>11048418.419999998</v>
      </c>
    </row>
    <row r="744" spans="1:6" ht="82.5">
      <c r="A744" s="44" t="s">
        <v>1498</v>
      </c>
      <c r="B744" s="20" t="s">
        <v>541</v>
      </c>
      <c r="C744" s="38" t="s">
        <v>1499</v>
      </c>
      <c r="D744" s="39">
        <v>38520477.78</v>
      </c>
      <c r="E744" s="40">
        <v>29246183.56</v>
      </c>
      <c r="F744" s="41">
        <f t="shared" si="11"/>
        <v>9274294.220000003</v>
      </c>
    </row>
    <row r="745" spans="1:6" ht="27">
      <c r="A745" s="44" t="s">
        <v>560</v>
      </c>
      <c r="B745" s="20" t="s">
        <v>541</v>
      </c>
      <c r="C745" s="38" t="s">
        <v>1500</v>
      </c>
      <c r="D745" s="39">
        <v>38520477.78</v>
      </c>
      <c r="E745" s="40">
        <v>29246183.56</v>
      </c>
      <c r="F745" s="41">
        <f t="shared" si="11"/>
        <v>9274294.220000003</v>
      </c>
    </row>
    <row r="746" spans="1:6" ht="82.5">
      <c r="A746" s="44" t="s">
        <v>1498</v>
      </c>
      <c r="B746" s="20" t="s">
        <v>541</v>
      </c>
      <c r="C746" s="38" t="s">
        <v>1501</v>
      </c>
      <c r="D746" s="39">
        <v>1774124.2</v>
      </c>
      <c r="E746" s="40" t="s">
        <v>42</v>
      </c>
      <c r="F746" s="41">
        <f t="shared" si="11"/>
        <v>1774124.2</v>
      </c>
    </row>
    <row r="747" spans="1:6" ht="27">
      <c r="A747" s="44" t="s">
        <v>560</v>
      </c>
      <c r="B747" s="20" t="s">
        <v>541</v>
      </c>
      <c r="C747" s="38" t="s">
        <v>1502</v>
      </c>
      <c r="D747" s="39">
        <v>1774124.2</v>
      </c>
      <c r="E747" s="40" t="s">
        <v>42</v>
      </c>
      <c r="F747" s="41">
        <f t="shared" si="11"/>
        <v>1774124.2</v>
      </c>
    </row>
    <row r="748" spans="1:6" ht="27">
      <c r="A748" s="42" t="s">
        <v>1503</v>
      </c>
      <c r="B748" s="18" t="s">
        <v>541</v>
      </c>
      <c r="C748" s="30" t="s">
        <v>1504</v>
      </c>
      <c r="D748" s="31">
        <v>141590555.15</v>
      </c>
      <c r="E748" s="32">
        <v>99223733.62</v>
      </c>
      <c r="F748" s="33">
        <f t="shared" si="11"/>
        <v>42366821.53</v>
      </c>
    </row>
    <row r="749" spans="1:6" ht="81.75" customHeight="1">
      <c r="A749" s="44" t="s">
        <v>1496</v>
      </c>
      <c r="B749" s="20" t="s">
        <v>541</v>
      </c>
      <c r="C749" s="38" t="s">
        <v>1505</v>
      </c>
      <c r="D749" s="39">
        <v>118033295.15</v>
      </c>
      <c r="E749" s="40">
        <v>76574356.72</v>
      </c>
      <c r="F749" s="41">
        <f t="shared" si="11"/>
        <v>41458938.43000001</v>
      </c>
    </row>
    <row r="750" spans="1:6" ht="54.75">
      <c r="A750" s="44" t="s">
        <v>1506</v>
      </c>
      <c r="B750" s="20" t="s">
        <v>541</v>
      </c>
      <c r="C750" s="38" t="s">
        <v>1507</v>
      </c>
      <c r="D750" s="39">
        <v>45441100</v>
      </c>
      <c r="E750" s="40">
        <v>24452510</v>
      </c>
      <c r="F750" s="41">
        <f t="shared" si="11"/>
        <v>20988590</v>
      </c>
    </row>
    <row r="751" spans="1:6" ht="27">
      <c r="A751" s="44" t="s">
        <v>560</v>
      </c>
      <c r="B751" s="20" t="s">
        <v>541</v>
      </c>
      <c r="C751" s="38" t="s">
        <v>1508</v>
      </c>
      <c r="D751" s="39">
        <v>45441100</v>
      </c>
      <c r="E751" s="40">
        <v>24452510</v>
      </c>
      <c r="F751" s="41">
        <f t="shared" si="11"/>
        <v>20988590</v>
      </c>
    </row>
    <row r="752" spans="1:6" ht="82.5">
      <c r="A752" s="44" t="s">
        <v>1509</v>
      </c>
      <c r="B752" s="20" t="s">
        <v>541</v>
      </c>
      <c r="C752" s="38" t="s">
        <v>1510</v>
      </c>
      <c r="D752" s="39">
        <v>69055324.24</v>
      </c>
      <c r="E752" s="40">
        <v>50948217.75</v>
      </c>
      <c r="F752" s="41">
        <f aca="true" t="shared" si="12" ref="F752:F813">IF(OR(D752="-",IF(E752="-",0,E752)&gt;=IF(D752="-",0,D752)),"-",IF(D752="-",0,D752)-IF(E752="-",0,E752))</f>
        <v>18107106.489999995</v>
      </c>
    </row>
    <row r="753" spans="1:6" ht="27">
      <c r="A753" s="44" t="s">
        <v>560</v>
      </c>
      <c r="B753" s="20" t="s">
        <v>541</v>
      </c>
      <c r="C753" s="38" t="s">
        <v>1511</v>
      </c>
      <c r="D753" s="39">
        <v>68546511.15</v>
      </c>
      <c r="E753" s="40">
        <v>50547457.66</v>
      </c>
      <c r="F753" s="41">
        <f t="shared" si="12"/>
        <v>17999053.49000001</v>
      </c>
    </row>
    <row r="754" spans="1:6" ht="15">
      <c r="A754" s="44" t="s">
        <v>861</v>
      </c>
      <c r="B754" s="20" t="s">
        <v>541</v>
      </c>
      <c r="C754" s="38" t="s">
        <v>1512</v>
      </c>
      <c r="D754" s="39">
        <v>508813.09</v>
      </c>
      <c r="E754" s="40">
        <v>400760.09</v>
      </c>
      <c r="F754" s="41">
        <f t="shared" si="12"/>
        <v>108053</v>
      </c>
    </row>
    <row r="755" spans="1:6" ht="54.75">
      <c r="A755" s="44" t="s">
        <v>1506</v>
      </c>
      <c r="B755" s="20" t="s">
        <v>541</v>
      </c>
      <c r="C755" s="38" t="s">
        <v>1513</v>
      </c>
      <c r="D755" s="39">
        <v>3536870.91</v>
      </c>
      <c r="E755" s="40">
        <v>1173628.97</v>
      </c>
      <c r="F755" s="41">
        <f t="shared" si="12"/>
        <v>2363241.9400000004</v>
      </c>
    </row>
    <row r="756" spans="1:6" ht="27">
      <c r="A756" s="44" t="s">
        <v>560</v>
      </c>
      <c r="B756" s="20" t="s">
        <v>541</v>
      </c>
      <c r="C756" s="38" t="s">
        <v>1514</v>
      </c>
      <c r="D756" s="39">
        <v>3536870.91</v>
      </c>
      <c r="E756" s="40">
        <v>1173628.97</v>
      </c>
      <c r="F756" s="41">
        <f t="shared" si="12"/>
        <v>2363241.9400000004</v>
      </c>
    </row>
    <row r="757" spans="1:6" ht="27">
      <c r="A757" s="44" t="s">
        <v>801</v>
      </c>
      <c r="B757" s="20" t="s">
        <v>541</v>
      </c>
      <c r="C757" s="38" t="s">
        <v>1515</v>
      </c>
      <c r="D757" s="39">
        <v>100000</v>
      </c>
      <c r="E757" s="40" t="s">
        <v>42</v>
      </c>
      <c r="F757" s="41">
        <f t="shared" si="12"/>
        <v>100000</v>
      </c>
    </row>
    <row r="758" spans="1:6" ht="27">
      <c r="A758" s="44" t="s">
        <v>627</v>
      </c>
      <c r="B758" s="20" t="s">
        <v>541</v>
      </c>
      <c r="C758" s="38" t="s">
        <v>1516</v>
      </c>
      <c r="D758" s="39">
        <v>100000</v>
      </c>
      <c r="E758" s="40" t="s">
        <v>42</v>
      </c>
      <c r="F758" s="41">
        <f t="shared" si="12"/>
        <v>100000</v>
      </c>
    </row>
    <row r="759" spans="1:6" ht="27">
      <c r="A759" s="44" t="s">
        <v>560</v>
      </c>
      <c r="B759" s="20" t="s">
        <v>541</v>
      </c>
      <c r="C759" s="38" t="s">
        <v>1517</v>
      </c>
      <c r="D759" s="39">
        <v>100000</v>
      </c>
      <c r="E759" s="40" t="s">
        <v>42</v>
      </c>
      <c r="F759" s="41">
        <f t="shared" si="12"/>
        <v>100000</v>
      </c>
    </row>
    <row r="760" spans="1:6" ht="41.25">
      <c r="A760" s="44" t="s">
        <v>1518</v>
      </c>
      <c r="B760" s="20" t="s">
        <v>541</v>
      </c>
      <c r="C760" s="38" t="s">
        <v>1519</v>
      </c>
      <c r="D760" s="39">
        <v>364000</v>
      </c>
      <c r="E760" s="40">
        <v>363430.8</v>
      </c>
      <c r="F760" s="41">
        <f t="shared" si="12"/>
        <v>569.2000000000116</v>
      </c>
    </row>
    <row r="761" spans="1:6" ht="27">
      <c r="A761" s="44" t="s">
        <v>627</v>
      </c>
      <c r="B761" s="20" t="s">
        <v>541</v>
      </c>
      <c r="C761" s="38" t="s">
        <v>1520</v>
      </c>
      <c r="D761" s="39">
        <v>364000</v>
      </c>
      <c r="E761" s="40">
        <v>363430.8</v>
      </c>
      <c r="F761" s="41">
        <f t="shared" si="12"/>
        <v>569.2000000000116</v>
      </c>
    </row>
    <row r="762" spans="1:6" ht="27">
      <c r="A762" s="44" t="s">
        <v>560</v>
      </c>
      <c r="B762" s="20" t="s">
        <v>541</v>
      </c>
      <c r="C762" s="38" t="s">
        <v>1521</v>
      </c>
      <c r="D762" s="39">
        <v>364000</v>
      </c>
      <c r="E762" s="40">
        <v>363430.8</v>
      </c>
      <c r="F762" s="41">
        <f t="shared" si="12"/>
        <v>569.2000000000116</v>
      </c>
    </row>
    <row r="763" spans="1:6" ht="54.75">
      <c r="A763" s="44" t="s">
        <v>1522</v>
      </c>
      <c r="B763" s="20" t="s">
        <v>541</v>
      </c>
      <c r="C763" s="38" t="s">
        <v>1523</v>
      </c>
      <c r="D763" s="39">
        <v>1000000</v>
      </c>
      <c r="E763" s="40">
        <v>192686.1</v>
      </c>
      <c r="F763" s="41">
        <f t="shared" si="12"/>
        <v>807313.9</v>
      </c>
    </row>
    <row r="764" spans="1:6" ht="27">
      <c r="A764" s="44" t="s">
        <v>627</v>
      </c>
      <c r="B764" s="20" t="s">
        <v>541</v>
      </c>
      <c r="C764" s="38" t="s">
        <v>1524</v>
      </c>
      <c r="D764" s="39">
        <v>1000000</v>
      </c>
      <c r="E764" s="40">
        <v>192686.1</v>
      </c>
      <c r="F764" s="41">
        <f t="shared" si="12"/>
        <v>807313.9</v>
      </c>
    </row>
    <row r="765" spans="1:6" ht="27">
      <c r="A765" s="44" t="s">
        <v>560</v>
      </c>
      <c r="B765" s="20" t="s">
        <v>541</v>
      </c>
      <c r="C765" s="38" t="s">
        <v>1525</v>
      </c>
      <c r="D765" s="39">
        <v>1000000</v>
      </c>
      <c r="E765" s="40">
        <v>192686.1</v>
      </c>
      <c r="F765" s="41">
        <f t="shared" si="12"/>
        <v>807313.9</v>
      </c>
    </row>
    <row r="766" spans="1:6" ht="110.25">
      <c r="A766" s="44" t="s">
        <v>1526</v>
      </c>
      <c r="B766" s="20" t="s">
        <v>541</v>
      </c>
      <c r="C766" s="38" t="s">
        <v>1527</v>
      </c>
      <c r="D766" s="39">
        <v>22093260</v>
      </c>
      <c r="E766" s="40">
        <v>22093260</v>
      </c>
      <c r="F766" s="41" t="str">
        <f t="shared" si="12"/>
        <v>-</v>
      </c>
    </row>
    <row r="767" spans="1:6" ht="56.25" customHeight="1">
      <c r="A767" s="44" t="s">
        <v>1528</v>
      </c>
      <c r="B767" s="20" t="s">
        <v>541</v>
      </c>
      <c r="C767" s="38" t="s">
        <v>1529</v>
      </c>
      <c r="D767" s="39">
        <v>20988590</v>
      </c>
      <c r="E767" s="40">
        <v>20988590</v>
      </c>
      <c r="F767" s="41" t="str">
        <f t="shared" si="12"/>
        <v>-</v>
      </c>
    </row>
    <row r="768" spans="1:6" ht="54.75">
      <c r="A768" s="44" t="s">
        <v>1530</v>
      </c>
      <c r="B768" s="20" t="s">
        <v>541</v>
      </c>
      <c r="C768" s="38" t="s">
        <v>1531</v>
      </c>
      <c r="D768" s="39">
        <v>20988590</v>
      </c>
      <c r="E768" s="40">
        <v>20988590</v>
      </c>
      <c r="F768" s="41" t="str">
        <f t="shared" si="12"/>
        <v>-</v>
      </c>
    </row>
    <row r="769" spans="1:6" ht="27">
      <c r="A769" s="44" t="s">
        <v>627</v>
      </c>
      <c r="B769" s="20" t="s">
        <v>541</v>
      </c>
      <c r="C769" s="38" t="s">
        <v>1532</v>
      </c>
      <c r="D769" s="39">
        <v>1104670</v>
      </c>
      <c r="E769" s="40">
        <v>1104670</v>
      </c>
      <c r="F769" s="41" t="str">
        <f t="shared" si="12"/>
        <v>-</v>
      </c>
    </row>
    <row r="770" spans="1:6" ht="54.75">
      <c r="A770" s="44" t="s">
        <v>1530</v>
      </c>
      <c r="B770" s="20" t="s">
        <v>541</v>
      </c>
      <c r="C770" s="38" t="s">
        <v>1533</v>
      </c>
      <c r="D770" s="39">
        <v>1104670</v>
      </c>
      <c r="E770" s="40">
        <v>1104670</v>
      </c>
      <c r="F770" s="41" t="str">
        <f t="shared" si="12"/>
        <v>-</v>
      </c>
    </row>
    <row r="771" spans="1:6" ht="27">
      <c r="A771" s="42" t="s">
        <v>1275</v>
      </c>
      <c r="B771" s="18" t="s">
        <v>541</v>
      </c>
      <c r="C771" s="30" t="s">
        <v>1534</v>
      </c>
      <c r="D771" s="31">
        <v>7424931.29</v>
      </c>
      <c r="E771" s="32">
        <v>6472171</v>
      </c>
      <c r="F771" s="33">
        <f t="shared" si="12"/>
        <v>952760.29</v>
      </c>
    </row>
    <row r="772" spans="1:6" ht="110.25">
      <c r="A772" s="44" t="s">
        <v>1526</v>
      </c>
      <c r="B772" s="20" t="s">
        <v>541</v>
      </c>
      <c r="C772" s="38" t="s">
        <v>1535</v>
      </c>
      <c r="D772" s="39">
        <v>7424931.29</v>
      </c>
      <c r="E772" s="40">
        <v>6472171</v>
      </c>
      <c r="F772" s="41">
        <f t="shared" si="12"/>
        <v>952760.29</v>
      </c>
    </row>
    <row r="773" spans="1:6" ht="27">
      <c r="A773" s="44" t="s">
        <v>627</v>
      </c>
      <c r="B773" s="20" t="s">
        <v>541</v>
      </c>
      <c r="C773" s="38" t="s">
        <v>1536</v>
      </c>
      <c r="D773" s="39">
        <v>7424931.29</v>
      </c>
      <c r="E773" s="40">
        <v>6472171</v>
      </c>
      <c r="F773" s="41">
        <f t="shared" si="12"/>
        <v>952760.29</v>
      </c>
    </row>
    <row r="774" spans="1:6" ht="69" customHeight="1">
      <c r="A774" s="44" t="s">
        <v>1537</v>
      </c>
      <c r="B774" s="20" t="s">
        <v>541</v>
      </c>
      <c r="C774" s="38" t="s">
        <v>1538</v>
      </c>
      <c r="D774" s="39">
        <v>7424931.29</v>
      </c>
      <c r="E774" s="40">
        <v>6472171</v>
      </c>
      <c r="F774" s="41">
        <f t="shared" si="12"/>
        <v>952760.29</v>
      </c>
    </row>
    <row r="775" spans="1:6" ht="27">
      <c r="A775" s="44" t="s">
        <v>1539</v>
      </c>
      <c r="B775" s="20" t="s">
        <v>541</v>
      </c>
      <c r="C775" s="38" t="s">
        <v>1540</v>
      </c>
      <c r="D775" s="39">
        <v>135563080.08</v>
      </c>
      <c r="E775" s="40">
        <v>110055827.93</v>
      </c>
      <c r="F775" s="41">
        <f t="shared" si="12"/>
        <v>25507252.150000006</v>
      </c>
    </row>
    <row r="776" spans="1:6" ht="15">
      <c r="A776" s="42" t="s">
        <v>1541</v>
      </c>
      <c r="B776" s="18" t="s">
        <v>541</v>
      </c>
      <c r="C776" s="30" t="s">
        <v>1542</v>
      </c>
      <c r="D776" s="31">
        <v>71783853.26</v>
      </c>
      <c r="E776" s="32">
        <v>58689952.75</v>
      </c>
      <c r="F776" s="33">
        <f t="shared" si="12"/>
        <v>13093900.510000005</v>
      </c>
    </row>
    <row r="777" spans="1:6" ht="78.75" customHeight="1">
      <c r="A777" s="44" t="s">
        <v>1496</v>
      </c>
      <c r="B777" s="20" t="s">
        <v>541</v>
      </c>
      <c r="C777" s="38" t="s">
        <v>1543</v>
      </c>
      <c r="D777" s="39">
        <v>44547323.76</v>
      </c>
      <c r="E777" s="40">
        <v>34194527.01</v>
      </c>
      <c r="F777" s="41">
        <f t="shared" si="12"/>
        <v>10352796.75</v>
      </c>
    </row>
    <row r="778" spans="1:6" ht="96">
      <c r="A778" s="44" t="s">
        <v>1544</v>
      </c>
      <c r="B778" s="20" t="s">
        <v>541</v>
      </c>
      <c r="C778" s="38" t="s">
        <v>1545</v>
      </c>
      <c r="D778" s="39">
        <v>34848496.39</v>
      </c>
      <c r="E778" s="40">
        <v>26063188.33</v>
      </c>
      <c r="F778" s="41">
        <f t="shared" si="12"/>
        <v>8785308.060000002</v>
      </c>
    </row>
    <row r="779" spans="1:6" ht="27">
      <c r="A779" s="44" t="s">
        <v>560</v>
      </c>
      <c r="B779" s="20" t="s">
        <v>541</v>
      </c>
      <c r="C779" s="38" t="s">
        <v>1546</v>
      </c>
      <c r="D779" s="39">
        <v>9072344</v>
      </c>
      <c r="E779" s="40">
        <v>7940918.71</v>
      </c>
      <c r="F779" s="41">
        <f t="shared" si="12"/>
        <v>1131425.29</v>
      </c>
    </row>
    <row r="780" spans="1:6" ht="15">
      <c r="A780" s="44" t="s">
        <v>861</v>
      </c>
      <c r="B780" s="20" t="s">
        <v>541</v>
      </c>
      <c r="C780" s="38" t="s">
        <v>1547</v>
      </c>
      <c r="D780" s="39">
        <v>25776152.39</v>
      </c>
      <c r="E780" s="40">
        <v>18122269.62</v>
      </c>
      <c r="F780" s="41">
        <f t="shared" si="12"/>
        <v>7653882.77</v>
      </c>
    </row>
    <row r="781" spans="1:6" ht="54.75">
      <c r="A781" s="44" t="s">
        <v>1548</v>
      </c>
      <c r="B781" s="20" t="s">
        <v>541</v>
      </c>
      <c r="C781" s="38" t="s">
        <v>1549</v>
      </c>
      <c r="D781" s="39">
        <v>3863086.8</v>
      </c>
      <c r="E781" s="40">
        <v>3414281.65</v>
      </c>
      <c r="F781" s="41">
        <f t="shared" si="12"/>
        <v>448805.1499999999</v>
      </c>
    </row>
    <row r="782" spans="1:6" ht="27">
      <c r="A782" s="44" t="s">
        <v>560</v>
      </c>
      <c r="B782" s="20" t="s">
        <v>541</v>
      </c>
      <c r="C782" s="38" t="s">
        <v>1550</v>
      </c>
      <c r="D782" s="39">
        <v>3863086.8</v>
      </c>
      <c r="E782" s="40">
        <v>3414281.65</v>
      </c>
      <c r="F782" s="41">
        <f t="shared" si="12"/>
        <v>448805.1499999999</v>
      </c>
    </row>
    <row r="783" spans="1:6" ht="27">
      <c r="A783" s="44" t="s">
        <v>1551</v>
      </c>
      <c r="B783" s="20" t="s">
        <v>541</v>
      </c>
      <c r="C783" s="38" t="s">
        <v>1552</v>
      </c>
      <c r="D783" s="39">
        <v>2319058</v>
      </c>
      <c r="E783" s="40">
        <v>1594039.4</v>
      </c>
      <c r="F783" s="41">
        <f t="shared" si="12"/>
        <v>725018.6000000001</v>
      </c>
    </row>
    <row r="784" spans="1:6" ht="27">
      <c r="A784" s="44" t="s">
        <v>560</v>
      </c>
      <c r="B784" s="20" t="s">
        <v>541</v>
      </c>
      <c r="C784" s="38" t="s">
        <v>1553</v>
      </c>
      <c r="D784" s="39">
        <v>2319058</v>
      </c>
      <c r="E784" s="40">
        <v>1594039.4</v>
      </c>
      <c r="F784" s="41">
        <f t="shared" si="12"/>
        <v>725018.6000000001</v>
      </c>
    </row>
    <row r="785" spans="1:6" ht="110.25">
      <c r="A785" s="44" t="s">
        <v>1554</v>
      </c>
      <c r="B785" s="20" t="s">
        <v>541</v>
      </c>
      <c r="C785" s="38" t="s">
        <v>1555</v>
      </c>
      <c r="D785" s="39">
        <v>2281015.82</v>
      </c>
      <c r="E785" s="40">
        <v>1930289.6</v>
      </c>
      <c r="F785" s="41">
        <f t="shared" si="12"/>
        <v>350726.21999999974</v>
      </c>
    </row>
    <row r="786" spans="1:6" ht="27">
      <c r="A786" s="44" t="s">
        <v>560</v>
      </c>
      <c r="B786" s="20" t="s">
        <v>541</v>
      </c>
      <c r="C786" s="38" t="s">
        <v>1556</v>
      </c>
      <c r="D786" s="39">
        <v>2281015.82</v>
      </c>
      <c r="E786" s="40">
        <v>1930289.6</v>
      </c>
      <c r="F786" s="41">
        <f t="shared" si="12"/>
        <v>350726.21999999974</v>
      </c>
    </row>
    <row r="787" spans="1:6" ht="79.5" customHeight="1">
      <c r="A787" s="44" t="s">
        <v>1557</v>
      </c>
      <c r="B787" s="20" t="s">
        <v>541</v>
      </c>
      <c r="C787" s="38" t="s">
        <v>1558</v>
      </c>
      <c r="D787" s="39">
        <v>1204967</v>
      </c>
      <c r="E787" s="40">
        <v>1170685</v>
      </c>
      <c r="F787" s="41">
        <f t="shared" si="12"/>
        <v>34282</v>
      </c>
    </row>
    <row r="788" spans="1:6" ht="27">
      <c r="A788" s="44" t="s">
        <v>560</v>
      </c>
      <c r="B788" s="20" t="s">
        <v>541</v>
      </c>
      <c r="C788" s="38" t="s">
        <v>1559</v>
      </c>
      <c r="D788" s="39">
        <v>1193267</v>
      </c>
      <c r="E788" s="40">
        <v>1170685</v>
      </c>
      <c r="F788" s="41">
        <f t="shared" si="12"/>
        <v>22582</v>
      </c>
    </row>
    <row r="789" spans="1:6" ht="15">
      <c r="A789" s="44" t="s">
        <v>861</v>
      </c>
      <c r="B789" s="20" t="s">
        <v>541</v>
      </c>
      <c r="C789" s="38" t="s">
        <v>1560</v>
      </c>
      <c r="D789" s="39">
        <v>11700</v>
      </c>
      <c r="E789" s="40" t="s">
        <v>42</v>
      </c>
      <c r="F789" s="41">
        <f t="shared" si="12"/>
        <v>11700</v>
      </c>
    </row>
    <row r="790" spans="1:6" ht="67.5" customHeight="1">
      <c r="A790" s="44" t="s">
        <v>1561</v>
      </c>
      <c r="B790" s="20" t="s">
        <v>541</v>
      </c>
      <c r="C790" s="38" t="s">
        <v>1562</v>
      </c>
      <c r="D790" s="39">
        <v>30699.75</v>
      </c>
      <c r="E790" s="40">
        <v>22043.03</v>
      </c>
      <c r="F790" s="41">
        <f t="shared" si="12"/>
        <v>8656.720000000001</v>
      </c>
    </row>
    <row r="791" spans="1:6" ht="27">
      <c r="A791" s="44" t="s">
        <v>560</v>
      </c>
      <c r="B791" s="20" t="s">
        <v>541</v>
      </c>
      <c r="C791" s="38" t="s">
        <v>1563</v>
      </c>
      <c r="D791" s="39">
        <v>11924.93</v>
      </c>
      <c r="E791" s="40">
        <v>7893.9</v>
      </c>
      <c r="F791" s="41">
        <f t="shared" si="12"/>
        <v>4031.0300000000007</v>
      </c>
    </row>
    <row r="792" spans="1:6" ht="15">
      <c r="A792" s="44" t="s">
        <v>861</v>
      </c>
      <c r="B792" s="20" t="s">
        <v>541</v>
      </c>
      <c r="C792" s="38" t="s">
        <v>1564</v>
      </c>
      <c r="D792" s="39">
        <v>18774.82</v>
      </c>
      <c r="E792" s="40">
        <v>14149.13</v>
      </c>
      <c r="F792" s="41">
        <f t="shared" si="12"/>
        <v>4625.6900000000005</v>
      </c>
    </row>
    <row r="793" spans="1:6" ht="54.75">
      <c r="A793" s="44" t="s">
        <v>1565</v>
      </c>
      <c r="B793" s="20" t="s">
        <v>541</v>
      </c>
      <c r="C793" s="38" t="s">
        <v>1566</v>
      </c>
      <c r="D793" s="39">
        <v>1.66</v>
      </c>
      <c r="E793" s="40">
        <v>1.66</v>
      </c>
      <c r="F793" s="41" t="str">
        <f t="shared" si="12"/>
        <v>-</v>
      </c>
    </row>
    <row r="794" spans="1:6" ht="27">
      <c r="A794" s="44" t="s">
        <v>627</v>
      </c>
      <c r="B794" s="20" t="s">
        <v>541</v>
      </c>
      <c r="C794" s="38" t="s">
        <v>1567</v>
      </c>
      <c r="D794" s="39">
        <v>1.66</v>
      </c>
      <c r="E794" s="40">
        <v>1.66</v>
      </c>
      <c r="F794" s="41" t="str">
        <f t="shared" si="12"/>
        <v>-</v>
      </c>
    </row>
    <row r="795" spans="1:6" ht="27">
      <c r="A795" s="44" t="s">
        <v>560</v>
      </c>
      <c r="B795" s="20" t="s">
        <v>541</v>
      </c>
      <c r="C795" s="38" t="s">
        <v>1568</v>
      </c>
      <c r="D795" s="39">
        <v>1.66</v>
      </c>
      <c r="E795" s="40">
        <v>1.66</v>
      </c>
      <c r="F795" s="41" t="str">
        <f t="shared" si="12"/>
        <v>-</v>
      </c>
    </row>
    <row r="796" spans="1:6" ht="41.25">
      <c r="A796" s="44" t="s">
        <v>1518</v>
      </c>
      <c r="B796" s="20" t="s">
        <v>541</v>
      </c>
      <c r="C796" s="38" t="s">
        <v>1569</v>
      </c>
      <c r="D796" s="39">
        <v>2655057.04</v>
      </c>
      <c r="E796" s="40">
        <v>2125483.19</v>
      </c>
      <c r="F796" s="41">
        <f t="shared" si="12"/>
        <v>529573.8500000001</v>
      </c>
    </row>
    <row r="797" spans="1:6" ht="27">
      <c r="A797" s="44" t="s">
        <v>627</v>
      </c>
      <c r="B797" s="20" t="s">
        <v>541</v>
      </c>
      <c r="C797" s="38" t="s">
        <v>1570</v>
      </c>
      <c r="D797" s="39">
        <v>250907.76</v>
      </c>
      <c r="E797" s="40">
        <v>157402.19</v>
      </c>
      <c r="F797" s="41">
        <f t="shared" si="12"/>
        <v>93505.57</v>
      </c>
    </row>
    <row r="798" spans="1:6" ht="27">
      <c r="A798" s="44" t="s">
        <v>560</v>
      </c>
      <c r="B798" s="20" t="s">
        <v>541</v>
      </c>
      <c r="C798" s="38" t="s">
        <v>1571</v>
      </c>
      <c r="D798" s="39">
        <v>250907.76</v>
      </c>
      <c r="E798" s="40">
        <v>157402.19</v>
      </c>
      <c r="F798" s="41">
        <f t="shared" si="12"/>
        <v>93505.57</v>
      </c>
    </row>
    <row r="799" spans="1:6" ht="27">
      <c r="A799" s="44" t="s">
        <v>627</v>
      </c>
      <c r="B799" s="20" t="s">
        <v>541</v>
      </c>
      <c r="C799" s="38" t="s">
        <v>1572</v>
      </c>
      <c r="D799" s="39">
        <v>501549.28</v>
      </c>
      <c r="E799" s="40">
        <v>183794</v>
      </c>
      <c r="F799" s="41">
        <f t="shared" si="12"/>
        <v>317755.28</v>
      </c>
    </row>
    <row r="800" spans="1:6" ht="27">
      <c r="A800" s="44" t="s">
        <v>560</v>
      </c>
      <c r="B800" s="20" t="s">
        <v>541</v>
      </c>
      <c r="C800" s="38" t="s">
        <v>1573</v>
      </c>
      <c r="D800" s="39">
        <v>501549.28</v>
      </c>
      <c r="E800" s="40">
        <v>183794</v>
      </c>
      <c r="F800" s="41">
        <f t="shared" si="12"/>
        <v>317755.28</v>
      </c>
    </row>
    <row r="801" spans="1:6" ht="27">
      <c r="A801" s="44" t="s">
        <v>627</v>
      </c>
      <c r="B801" s="20" t="s">
        <v>541</v>
      </c>
      <c r="C801" s="38" t="s">
        <v>1574</v>
      </c>
      <c r="D801" s="39">
        <v>1200000</v>
      </c>
      <c r="E801" s="40">
        <v>1199890</v>
      </c>
      <c r="F801" s="41">
        <f t="shared" si="12"/>
        <v>110</v>
      </c>
    </row>
    <row r="802" spans="1:6" ht="27">
      <c r="A802" s="44" t="s">
        <v>560</v>
      </c>
      <c r="B802" s="20" t="s">
        <v>541</v>
      </c>
      <c r="C802" s="38" t="s">
        <v>1575</v>
      </c>
      <c r="D802" s="39">
        <v>1200000</v>
      </c>
      <c r="E802" s="40">
        <v>1199890</v>
      </c>
      <c r="F802" s="41">
        <f t="shared" si="12"/>
        <v>110</v>
      </c>
    </row>
    <row r="803" spans="1:6" ht="54.75">
      <c r="A803" s="44" t="s">
        <v>1576</v>
      </c>
      <c r="B803" s="20" t="s">
        <v>541</v>
      </c>
      <c r="C803" s="38" t="s">
        <v>1577</v>
      </c>
      <c r="D803" s="39">
        <v>702600</v>
      </c>
      <c r="E803" s="40">
        <v>584397</v>
      </c>
      <c r="F803" s="41">
        <f t="shared" si="12"/>
        <v>118203</v>
      </c>
    </row>
    <row r="804" spans="1:6" ht="27">
      <c r="A804" s="44" t="s">
        <v>560</v>
      </c>
      <c r="B804" s="20" t="s">
        <v>541</v>
      </c>
      <c r="C804" s="38" t="s">
        <v>1578</v>
      </c>
      <c r="D804" s="39">
        <v>702600</v>
      </c>
      <c r="E804" s="40">
        <v>584397</v>
      </c>
      <c r="F804" s="41">
        <f t="shared" si="12"/>
        <v>118203</v>
      </c>
    </row>
    <row r="805" spans="1:6" ht="27">
      <c r="A805" s="44" t="s">
        <v>1579</v>
      </c>
      <c r="B805" s="20" t="s">
        <v>541</v>
      </c>
      <c r="C805" s="38" t="s">
        <v>1580</v>
      </c>
      <c r="D805" s="39">
        <v>21340240</v>
      </c>
      <c r="E805" s="40">
        <v>21340164.02</v>
      </c>
      <c r="F805" s="41">
        <f t="shared" si="12"/>
        <v>75.98000000044703</v>
      </c>
    </row>
    <row r="806" spans="1:6" ht="27">
      <c r="A806" s="44" t="s">
        <v>560</v>
      </c>
      <c r="B806" s="20" t="s">
        <v>541</v>
      </c>
      <c r="C806" s="38" t="s">
        <v>1581</v>
      </c>
      <c r="D806" s="39">
        <v>21340240</v>
      </c>
      <c r="E806" s="40">
        <v>21340164.02</v>
      </c>
      <c r="F806" s="41">
        <f t="shared" si="12"/>
        <v>75.98000000044703</v>
      </c>
    </row>
    <row r="807" spans="1:6" ht="15">
      <c r="A807" s="44" t="s">
        <v>637</v>
      </c>
      <c r="B807" s="20" t="s">
        <v>541</v>
      </c>
      <c r="C807" s="38" t="s">
        <v>1582</v>
      </c>
      <c r="D807" s="39">
        <v>9000</v>
      </c>
      <c r="E807" s="40">
        <v>4636.8</v>
      </c>
      <c r="F807" s="41">
        <f t="shared" si="12"/>
        <v>4363.2</v>
      </c>
    </row>
    <row r="808" spans="1:6" ht="27">
      <c r="A808" s="44" t="s">
        <v>560</v>
      </c>
      <c r="B808" s="20" t="s">
        <v>541</v>
      </c>
      <c r="C808" s="38" t="s">
        <v>1583</v>
      </c>
      <c r="D808" s="39">
        <v>9000</v>
      </c>
      <c r="E808" s="40">
        <v>4636.8</v>
      </c>
      <c r="F808" s="41">
        <f t="shared" si="12"/>
        <v>4363.2</v>
      </c>
    </row>
    <row r="809" spans="1:6" ht="15">
      <c r="A809" s="44" t="s">
        <v>637</v>
      </c>
      <c r="B809" s="20" t="s">
        <v>541</v>
      </c>
      <c r="C809" s="38" t="s">
        <v>1584</v>
      </c>
      <c r="D809" s="39">
        <v>37600</v>
      </c>
      <c r="E809" s="40">
        <v>11234.88</v>
      </c>
      <c r="F809" s="41">
        <f t="shared" si="12"/>
        <v>26365.120000000003</v>
      </c>
    </row>
    <row r="810" spans="1:6" ht="27">
      <c r="A810" s="44" t="s">
        <v>560</v>
      </c>
      <c r="B810" s="20" t="s">
        <v>541</v>
      </c>
      <c r="C810" s="38" t="s">
        <v>1585</v>
      </c>
      <c r="D810" s="39">
        <v>37600</v>
      </c>
      <c r="E810" s="40">
        <v>11234.88</v>
      </c>
      <c r="F810" s="41">
        <f t="shared" si="12"/>
        <v>26365.120000000003</v>
      </c>
    </row>
    <row r="811" spans="1:6" ht="15">
      <c r="A811" s="44" t="s">
        <v>637</v>
      </c>
      <c r="B811" s="20" t="s">
        <v>541</v>
      </c>
      <c r="C811" s="38" t="s">
        <v>1586</v>
      </c>
      <c r="D811" s="39">
        <v>36500</v>
      </c>
      <c r="E811" s="40">
        <v>11190.9</v>
      </c>
      <c r="F811" s="41">
        <f t="shared" si="12"/>
        <v>25309.1</v>
      </c>
    </row>
    <row r="812" spans="1:6" ht="27">
      <c r="A812" s="44" t="s">
        <v>560</v>
      </c>
      <c r="B812" s="20" t="s">
        <v>541</v>
      </c>
      <c r="C812" s="38" t="s">
        <v>1587</v>
      </c>
      <c r="D812" s="39">
        <v>36500</v>
      </c>
      <c r="E812" s="40">
        <v>11190.9</v>
      </c>
      <c r="F812" s="41">
        <f t="shared" si="12"/>
        <v>25309.1</v>
      </c>
    </row>
    <row r="813" spans="1:6" ht="15">
      <c r="A813" s="44" t="s">
        <v>637</v>
      </c>
      <c r="B813" s="20" t="s">
        <v>541</v>
      </c>
      <c r="C813" s="38" t="s">
        <v>1588</v>
      </c>
      <c r="D813" s="39">
        <v>38000</v>
      </c>
      <c r="E813" s="40">
        <v>12190.4</v>
      </c>
      <c r="F813" s="41">
        <f t="shared" si="12"/>
        <v>25809.6</v>
      </c>
    </row>
    <row r="814" spans="1:6" ht="27">
      <c r="A814" s="44" t="s">
        <v>560</v>
      </c>
      <c r="B814" s="20" t="s">
        <v>541</v>
      </c>
      <c r="C814" s="38" t="s">
        <v>1589</v>
      </c>
      <c r="D814" s="39">
        <v>38000</v>
      </c>
      <c r="E814" s="40">
        <v>12190.4</v>
      </c>
      <c r="F814" s="41">
        <f aca="true" t="shared" si="13" ref="F814:F874">IF(OR(D814="-",IF(E814="-",0,E814)&gt;=IF(D814="-",0,D814)),"-",IF(D814="-",0,D814)-IF(E814="-",0,E814))</f>
        <v>25809.6</v>
      </c>
    </row>
    <row r="815" spans="1:6" ht="66" customHeight="1">
      <c r="A815" s="44" t="s">
        <v>1590</v>
      </c>
      <c r="B815" s="20" t="s">
        <v>541</v>
      </c>
      <c r="C815" s="38" t="s">
        <v>1591</v>
      </c>
      <c r="D815" s="39">
        <v>124067.6</v>
      </c>
      <c r="E815" s="40">
        <v>63918.13</v>
      </c>
      <c r="F815" s="41">
        <f t="shared" si="13"/>
        <v>60149.47000000001</v>
      </c>
    </row>
    <row r="816" spans="1:6" ht="27">
      <c r="A816" s="44" t="s">
        <v>642</v>
      </c>
      <c r="B816" s="20" t="s">
        <v>541</v>
      </c>
      <c r="C816" s="38" t="s">
        <v>1592</v>
      </c>
      <c r="D816" s="39">
        <v>123943.53</v>
      </c>
      <c r="E816" s="40">
        <v>63854.21</v>
      </c>
      <c r="F816" s="41">
        <f t="shared" si="13"/>
        <v>60089.32</v>
      </c>
    </row>
    <row r="817" spans="1:6" ht="27">
      <c r="A817" s="44" t="s">
        <v>560</v>
      </c>
      <c r="B817" s="20" t="s">
        <v>541</v>
      </c>
      <c r="C817" s="38" t="s">
        <v>1593</v>
      </c>
      <c r="D817" s="39">
        <v>123943.53</v>
      </c>
      <c r="E817" s="40">
        <v>63854.21</v>
      </c>
      <c r="F817" s="41">
        <f t="shared" si="13"/>
        <v>60089.32</v>
      </c>
    </row>
    <row r="818" spans="1:6" ht="27">
      <c r="A818" s="44" t="s">
        <v>645</v>
      </c>
      <c r="B818" s="20" t="s">
        <v>541</v>
      </c>
      <c r="C818" s="38" t="s">
        <v>1594</v>
      </c>
      <c r="D818" s="39">
        <v>124.07</v>
      </c>
      <c r="E818" s="40">
        <v>63.92</v>
      </c>
      <c r="F818" s="41">
        <f t="shared" si="13"/>
        <v>60.14999999999999</v>
      </c>
    </row>
    <row r="819" spans="1:6" ht="27">
      <c r="A819" s="44" t="s">
        <v>560</v>
      </c>
      <c r="B819" s="20" t="s">
        <v>541</v>
      </c>
      <c r="C819" s="38" t="s">
        <v>1595</v>
      </c>
      <c r="D819" s="39">
        <v>124.07</v>
      </c>
      <c r="E819" s="40">
        <v>63.92</v>
      </c>
      <c r="F819" s="41">
        <f t="shared" si="13"/>
        <v>60.14999999999999</v>
      </c>
    </row>
    <row r="820" spans="1:6" ht="63.75" customHeight="1">
      <c r="A820" s="44" t="s">
        <v>1596</v>
      </c>
      <c r="B820" s="20" t="s">
        <v>541</v>
      </c>
      <c r="C820" s="38" t="s">
        <v>1597</v>
      </c>
      <c r="D820" s="39">
        <v>965362</v>
      </c>
      <c r="E820" s="40">
        <v>288468.92</v>
      </c>
      <c r="F820" s="41">
        <f t="shared" si="13"/>
        <v>676893.0800000001</v>
      </c>
    </row>
    <row r="821" spans="1:6" ht="27">
      <c r="A821" s="44" t="s">
        <v>642</v>
      </c>
      <c r="B821" s="20" t="s">
        <v>541</v>
      </c>
      <c r="C821" s="38" t="s">
        <v>1598</v>
      </c>
      <c r="D821" s="39">
        <v>964396.64</v>
      </c>
      <c r="E821" s="40">
        <v>288180.45</v>
      </c>
      <c r="F821" s="41">
        <f t="shared" si="13"/>
        <v>676216.19</v>
      </c>
    </row>
    <row r="822" spans="1:6" ht="27">
      <c r="A822" s="44" t="s">
        <v>560</v>
      </c>
      <c r="B822" s="20" t="s">
        <v>541</v>
      </c>
      <c r="C822" s="38" t="s">
        <v>1599</v>
      </c>
      <c r="D822" s="39">
        <v>964396.64</v>
      </c>
      <c r="E822" s="40">
        <v>288180.45</v>
      </c>
      <c r="F822" s="41">
        <f t="shared" si="13"/>
        <v>676216.19</v>
      </c>
    </row>
    <row r="823" spans="1:6" ht="27">
      <c r="A823" s="44" t="s">
        <v>645</v>
      </c>
      <c r="B823" s="20" t="s">
        <v>541</v>
      </c>
      <c r="C823" s="38" t="s">
        <v>1600</v>
      </c>
      <c r="D823" s="39">
        <v>965.36</v>
      </c>
      <c r="E823" s="40">
        <v>288.47</v>
      </c>
      <c r="F823" s="41">
        <f t="shared" si="13"/>
        <v>676.89</v>
      </c>
    </row>
    <row r="824" spans="1:6" ht="27">
      <c r="A824" s="44" t="s">
        <v>560</v>
      </c>
      <c r="B824" s="20" t="s">
        <v>541</v>
      </c>
      <c r="C824" s="38" t="s">
        <v>1601</v>
      </c>
      <c r="D824" s="39">
        <v>965.36</v>
      </c>
      <c r="E824" s="40">
        <v>288.47</v>
      </c>
      <c r="F824" s="41">
        <f t="shared" si="13"/>
        <v>676.89</v>
      </c>
    </row>
    <row r="825" spans="1:6" ht="68.25" customHeight="1">
      <c r="A825" s="44" t="s">
        <v>1602</v>
      </c>
      <c r="B825" s="20" t="s">
        <v>541</v>
      </c>
      <c r="C825" s="38" t="s">
        <v>1603</v>
      </c>
      <c r="D825" s="39">
        <v>937582.8</v>
      </c>
      <c r="E825" s="40">
        <v>287432.12</v>
      </c>
      <c r="F825" s="41">
        <f t="shared" si="13"/>
        <v>650150.68</v>
      </c>
    </row>
    <row r="826" spans="1:6" ht="27">
      <c r="A826" s="44" t="s">
        <v>642</v>
      </c>
      <c r="B826" s="20" t="s">
        <v>541</v>
      </c>
      <c r="C826" s="38" t="s">
        <v>1604</v>
      </c>
      <c r="D826" s="39">
        <v>936645.22</v>
      </c>
      <c r="E826" s="40">
        <v>287144.69</v>
      </c>
      <c r="F826" s="41">
        <f t="shared" si="13"/>
        <v>649500.53</v>
      </c>
    </row>
    <row r="827" spans="1:6" ht="27">
      <c r="A827" s="44" t="s">
        <v>560</v>
      </c>
      <c r="B827" s="20" t="s">
        <v>541</v>
      </c>
      <c r="C827" s="38" t="s">
        <v>1605</v>
      </c>
      <c r="D827" s="39">
        <v>936645.22</v>
      </c>
      <c r="E827" s="40">
        <v>287144.69</v>
      </c>
      <c r="F827" s="41">
        <f t="shared" si="13"/>
        <v>649500.53</v>
      </c>
    </row>
    <row r="828" spans="1:6" ht="27">
      <c r="A828" s="44" t="s">
        <v>645</v>
      </c>
      <c r="B828" s="20" t="s">
        <v>541</v>
      </c>
      <c r="C828" s="38" t="s">
        <v>1606</v>
      </c>
      <c r="D828" s="39">
        <v>937.58</v>
      </c>
      <c r="E828" s="40">
        <v>287.43</v>
      </c>
      <c r="F828" s="41">
        <f t="shared" si="13"/>
        <v>650.1500000000001</v>
      </c>
    </row>
    <row r="829" spans="1:6" ht="27">
      <c r="A829" s="44" t="s">
        <v>560</v>
      </c>
      <c r="B829" s="20" t="s">
        <v>541</v>
      </c>
      <c r="C829" s="38" t="s">
        <v>1607</v>
      </c>
      <c r="D829" s="39">
        <v>937.58</v>
      </c>
      <c r="E829" s="40">
        <v>287.43</v>
      </c>
      <c r="F829" s="41">
        <f t="shared" si="13"/>
        <v>650.1500000000001</v>
      </c>
    </row>
    <row r="830" spans="1:6" ht="64.5" customHeight="1">
      <c r="A830" s="44" t="s">
        <v>1608</v>
      </c>
      <c r="B830" s="20" t="s">
        <v>541</v>
      </c>
      <c r="C830" s="38" t="s">
        <v>1609</v>
      </c>
      <c r="D830" s="39">
        <v>1093118.4</v>
      </c>
      <c r="E830" s="40">
        <v>350704.72</v>
      </c>
      <c r="F830" s="41">
        <f t="shared" si="13"/>
        <v>742413.6799999999</v>
      </c>
    </row>
    <row r="831" spans="1:6" ht="27">
      <c r="A831" s="44" t="s">
        <v>642</v>
      </c>
      <c r="B831" s="20" t="s">
        <v>541</v>
      </c>
      <c r="C831" s="38" t="s">
        <v>1610</v>
      </c>
      <c r="D831" s="39">
        <v>1092025.28</v>
      </c>
      <c r="E831" s="40">
        <v>350354.01</v>
      </c>
      <c r="F831" s="41">
        <f t="shared" si="13"/>
        <v>741671.27</v>
      </c>
    </row>
    <row r="832" spans="1:6" ht="27">
      <c r="A832" s="44" t="s">
        <v>560</v>
      </c>
      <c r="B832" s="20" t="s">
        <v>541</v>
      </c>
      <c r="C832" s="38" t="s">
        <v>1611</v>
      </c>
      <c r="D832" s="39">
        <v>1092025.28</v>
      </c>
      <c r="E832" s="40">
        <v>350354.01</v>
      </c>
      <c r="F832" s="41">
        <f t="shared" si="13"/>
        <v>741671.27</v>
      </c>
    </row>
    <row r="833" spans="1:6" ht="27">
      <c r="A833" s="44" t="s">
        <v>645</v>
      </c>
      <c r="B833" s="20" t="s">
        <v>541</v>
      </c>
      <c r="C833" s="38" t="s">
        <v>1612</v>
      </c>
      <c r="D833" s="39">
        <v>1093.12</v>
      </c>
      <c r="E833" s="40">
        <v>350.71</v>
      </c>
      <c r="F833" s="41">
        <f t="shared" si="13"/>
        <v>742.4099999999999</v>
      </c>
    </row>
    <row r="834" spans="1:6" ht="27">
      <c r="A834" s="44" t="s">
        <v>560</v>
      </c>
      <c r="B834" s="20" t="s">
        <v>541</v>
      </c>
      <c r="C834" s="38" t="s">
        <v>1613</v>
      </c>
      <c r="D834" s="39">
        <v>1093.12</v>
      </c>
      <c r="E834" s="40">
        <v>350.71</v>
      </c>
      <c r="F834" s="41">
        <f t="shared" si="13"/>
        <v>742.4099999999999</v>
      </c>
    </row>
    <row r="835" spans="1:6" ht="27">
      <c r="A835" s="42" t="s">
        <v>1614</v>
      </c>
      <c r="B835" s="18" t="s">
        <v>541</v>
      </c>
      <c r="C835" s="30" t="s">
        <v>1615</v>
      </c>
      <c r="D835" s="31">
        <v>63779226.82</v>
      </c>
      <c r="E835" s="32">
        <v>51365875.18</v>
      </c>
      <c r="F835" s="33">
        <f t="shared" si="13"/>
        <v>12413351.64</v>
      </c>
    </row>
    <row r="836" spans="1:6" ht="66.75" customHeight="1">
      <c r="A836" s="44" t="s">
        <v>854</v>
      </c>
      <c r="B836" s="20" t="s">
        <v>541</v>
      </c>
      <c r="C836" s="38" t="s">
        <v>1616</v>
      </c>
      <c r="D836" s="39">
        <v>16993863.17</v>
      </c>
      <c r="E836" s="40">
        <v>12552982.05</v>
      </c>
      <c r="F836" s="41">
        <f t="shared" si="13"/>
        <v>4440881.120000001</v>
      </c>
    </row>
    <row r="837" spans="1:6" ht="27">
      <c r="A837" s="44" t="s">
        <v>552</v>
      </c>
      <c r="B837" s="20" t="s">
        <v>541</v>
      </c>
      <c r="C837" s="38" t="s">
        <v>1617</v>
      </c>
      <c r="D837" s="39">
        <v>10386404.93</v>
      </c>
      <c r="E837" s="40">
        <v>7764216.59</v>
      </c>
      <c r="F837" s="41">
        <f t="shared" si="13"/>
        <v>2622188.34</v>
      </c>
    </row>
    <row r="838" spans="1:6" ht="66" customHeight="1">
      <c r="A838" s="44" t="s">
        <v>554</v>
      </c>
      <c r="B838" s="20" t="s">
        <v>541</v>
      </c>
      <c r="C838" s="38" t="s">
        <v>1618</v>
      </c>
      <c r="D838" s="39">
        <v>1560</v>
      </c>
      <c r="E838" s="40" t="s">
        <v>42</v>
      </c>
      <c r="F838" s="41">
        <f t="shared" si="13"/>
        <v>1560</v>
      </c>
    </row>
    <row r="839" spans="1:6" ht="93" customHeight="1">
      <c r="A839" s="44" t="s">
        <v>556</v>
      </c>
      <c r="B839" s="20" t="s">
        <v>541</v>
      </c>
      <c r="C839" s="38" t="s">
        <v>1619</v>
      </c>
      <c r="D839" s="39">
        <v>3136694.24</v>
      </c>
      <c r="E839" s="40">
        <v>2204931.31</v>
      </c>
      <c r="F839" s="41">
        <f t="shared" si="13"/>
        <v>931762.9300000002</v>
      </c>
    </row>
    <row r="840" spans="1:6" ht="51.75" customHeight="1">
      <c r="A840" s="44" t="s">
        <v>558</v>
      </c>
      <c r="B840" s="20" t="s">
        <v>541</v>
      </c>
      <c r="C840" s="38" t="s">
        <v>1620</v>
      </c>
      <c r="D840" s="39">
        <v>875234</v>
      </c>
      <c r="E840" s="40">
        <v>685964.67</v>
      </c>
      <c r="F840" s="41">
        <f t="shared" si="13"/>
        <v>189269.32999999996</v>
      </c>
    </row>
    <row r="841" spans="1:6" ht="27">
      <c r="A841" s="44" t="s">
        <v>560</v>
      </c>
      <c r="B841" s="20" t="s">
        <v>541</v>
      </c>
      <c r="C841" s="38" t="s">
        <v>1621</v>
      </c>
      <c r="D841" s="39">
        <v>1784343</v>
      </c>
      <c r="E841" s="40">
        <v>1389348.84</v>
      </c>
      <c r="F841" s="41">
        <f t="shared" si="13"/>
        <v>394994.1599999999</v>
      </c>
    </row>
    <row r="842" spans="1:6" ht="15">
      <c r="A842" s="44" t="s">
        <v>861</v>
      </c>
      <c r="B842" s="20" t="s">
        <v>541</v>
      </c>
      <c r="C842" s="38" t="s">
        <v>1622</v>
      </c>
      <c r="D842" s="39">
        <v>475300</v>
      </c>
      <c r="E842" s="40">
        <v>265430.7</v>
      </c>
      <c r="F842" s="41">
        <f t="shared" si="13"/>
        <v>209869.3</v>
      </c>
    </row>
    <row r="843" spans="1:6" ht="27">
      <c r="A843" s="44" t="s">
        <v>863</v>
      </c>
      <c r="B843" s="20" t="s">
        <v>541</v>
      </c>
      <c r="C843" s="38" t="s">
        <v>1623</v>
      </c>
      <c r="D843" s="39">
        <v>64996</v>
      </c>
      <c r="E843" s="40">
        <v>49153</v>
      </c>
      <c r="F843" s="41">
        <f t="shared" si="13"/>
        <v>15843</v>
      </c>
    </row>
    <row r="844" spans="1:6" ht="15">
      <c r="A844" s="44" t="s">
        <v>865</v>
      </c>
      <c r="B844" s="20" t="s">
        <v>541</v>
      </c>
      <c r="C844" s="38" t="s">
        <v>1624</v>
      </c>
      <c r="D844" s="39">
        <v>81820.06</v>
      </c>
      <c r="E844" s="40">
        <v>6426</v>
      </c>
      <c r="F844" s="41">
        <f t="shared" si="13"/>
        <v>75394.06</v>
      </c>
    </row>
    <row r="845" spans="1:6" ht="15">
      <c r="A845" s="44" t="s">
        <v>1324</v>
      </c>
      <c r="B845" s="20" t="s">
        <v>541</v>
      </c>
      <c r="C845" s="38" t="s">
        <v>1625</v>
      </c>
      <c r="D845" s="39">
        <v>187510.94</v>
      </c>
      <c r="E845" s="40">
        <v>187510.94</v>
      </c>
      <c r="F845" s="41" t="str">
        <f t="shared" si="13"/>
        <v>-</v>
      </c>
    </row>
    <row r="846" spans="1:6" ht="73.5" customHeight="1">
      <c r="A846" s="44" t="s">
        <v>854</v>
      </c>
      <c r="B846" s="20" t="s">
        <v>541</v>
      </c>
      <c r="C846" s="38" t="s">
        <v>1626</v>
      </c>
      <c r="D846" s="39">
        <v>58102</v>
      </c>
      <c r="E846" s="40" t="s">
        <v>42</v>
      </c>
      <c r="F846" s="41">
        <f t="shared" si="13"/>
        <v>58102</v>
      </c>
    </row>
    <row r="847" spans="1:6" ht="53.25" customHeight="1">
      <c r="A847" s="44" t="s">
        <v>558</v>
      </c>
      <c r="B847" s="20" t="s">
        <v>541</v>
      </c>
      <c r="C847" s="38" t="s">
        <v>1627</v>
      </c>
      <c r="D847" s="39">
        <v>58102</v>
      </c>
      <c r="E847" s="40" t="s">
        <v>42</v>
      </c>
      <c r="F847" s="41">
        <f t="shared" si="13"/>
        <v>58102</v>
      </c>
    </row>
    <row r="848" spans="1:6" ht="82.5">
      <c r="A848" s="44" t="s">
        <v>1628</v>
      </c>
      <c r="B848" s="20" t="s">
        <v>541</v>
      </c>
      <c r="C848" s="38" t="s">
        <v>1629</v>
      </c>
      <c r="D848" s="39">
        <v>22535098.44</v>
      </c>
      <c r="E848" s="40">
        <v>17145789.55</v>
      </c>
      <c r="F848" s="41">
        <f t="shared" si="13"/>
        <v>5389308.890000001</v>
      </c>
    </row>
    <row r="849" spans="1:6" ht="27">
      <c r="A849" s="44" t="s">
        <v>1242</v>
      </c>
      <c r="B849" s="20" t="s">
        <v>541</v>
      </c>
      <c r="C849" s="38" t="s">
        <v>1630</v>
      </c>
      <c r="D849" s="39">
        <v>3619000</v>
      </c>
      <c r="E849" s="40">
        <v>2700912.84</v>
      </c>
      <c r="F849" s="41">
        <f t="shared" si="13"/>
        <v>918087.1600000001</v>
      </c>
    </row>
    <row r="850" spans="1:6" ht="15">
      <c r="A850" s="44" t="s">
        <v>926</v>
      </c>
      <c r="B850" s="20" t="s">
        <v>541</v>
      </c>
      <c r="C850" s="38" t="s">
        <v>1631</v>
      </c>
      <c r="D850" s="39">
        <v>2166084</v>
      </c>
      <c r="E850" s="40">
        <v>1612270.78</v>
      </c>
      <c r="F850" s="41">
        <f t="shared" si="13"/>
        <v>553813.22</v>
      </c>
    </row>
    <row r="851" spans="1:6" ht="69">
      <c r="A851" s="44" t="s">
        <v>928</v>
      </c>
      <c r="B851" s="20" t="s">
        <v>541</v>
      </c>
      <c r="C851" s="38" t="s">
        <v>1632</v>
      </c>
      <c r="D851" s="39">
        <v>654157</v>
      </c>
      <c r="E851" s="40">
        <v>466244.82</v>
      </c>
      <c r="F851" s="41">
        <f t="shared" si="13"/>
        <v>187912.18</v>
      </c>
    </row>
    <row r="852" spans="1:6" ht="15">
      <c r="A852" s="44" t="s">
        <v>861</v>
      </c>
      <c r="B852" s="20" t="s">
        <v>541</v>
      </c>
      <c r="C852" s="38" t="s">
        <v>1633</v>
      </c>
      <c r="D852" s="39">
        <v>630000</v>
      </c>
      <c r="E852" s="40">
        <v>467692.64</v>
      </c>
      <c r="F852" s="41">
        <f t="shared" si="13"/>
        <v>162307.36</v>
      </c>
    </row>
    <row r="853" spans="1:6" ht="27">
      <c r="A853" s="44" t="s">
        <v>863</v>
      </c>
      <c r="B853" s="20" t="s">
        <v>541</v>
      </c>
      <c r="C853" s="38" t="s">
        <v>1634</v>
      </c>
      <c r="D853" s="39">
        <v>36667</v>
      </c>
      <c r="E853" s="40">
        <v>22612.6</v>
      </c>
      <c r="F853" s="41">
        <f t="shared" si="13"/>
        <v>14054.400000000001</v>
      </c>
    </row>
    <row r="854" spans="1:6" ht="15">
      <c r="A854" s="44" t="s">
        <v>865</v>
      </c>
      <c r="B854" s="20" t="s">
        <v>541</v>
      </c>
      <c r="C854" s="38" t="s">
        <v>1635</v>
      </c>
      <c r="D854" s="39">
        <v>40502</v>
      </c>
      <c r="E854" s="40">
        <v>40502</v>
      </c>
      <c r="F854" s="41" t="str">
        <f t="shared" si="13"/>
        <v>-</v>
      </c>
    </row>
    <row r="855" spans="1:6" ht="15">
      <c r="A855" s="44" t="s">
        <v>1324</v>
      </c>
      <c r="B855" s="20" t="s">
        <v>541</v>
      </c>
      <c r="C855" s="38" t="s">
        <v>1636</v>
      </c>
      <c r="D855" s="39">
        <v>91590</v>
      </c>
      <c r="E855" s="40">
        <v>91590</v>
      </c>
      <c r="F855" s="41" t="str">
        <f t="shared" si="13"/>
        <v>-</v>
      </c>
    </row>
    <row r="856" spans="1:6" ht="27">
      <c r="A856" s="44" t="s">
        <v>1242</v>
      </c>
      <c r="B856" s="20" t="s">
        <v>541</v>
      </c>
      <c r="C856" s="38" t="s">
        <v>1637</v>
      </c>
      <c r="D856" s="39">
        <v>18507623.44</v>
      </c>
      <c r="E856" s="40">
        <v>14444876.71</v>
      </c>
      <c r="F856" s="41">
        <f t="shared" si="13"/>
        <v>4062746.7300000004</v>
      </c>
    </row>
    <row r="857" spans="1:6" ht="15">
      <c r="A857" s="44" t="s">
        <v>926</v>
      </c>
      <c r="B857" s="20" t="s">
        <v>541</v>
      </c>
      <c r="C857" s="38" t="s">
        <v>1638</v>
      </c>
      <c r="D857" s="39">
        <v>10251612</v>
      </c>
      <c r="E857" s="40">
        <v>8193478.69</v>
      </c>
      <c r="F857" s="41">
        <f t="shared" si="13"/>
        <v>2058133.3099999996</v>
      </c>
    </row>
    <row r="858" spans="1:6" ht="41.25">
      <c r="A858" s="44" t="s">
        <v>955</v>
      </c>
      <c r="B858" s="20" t="s">
        <v>541</v>
      </c>
      <c r="C858" s="38" t="s">
        <v>1639</v>
      </c>
      <c r="D858" s="39">
        <v>123785</v>
      </c>
      <c r="E858" s="40">
        <v>123785</v>
      </c>
      <c r="F858" s="41" t="str">
        <f t="shared" si="13"/>
        <v>-</v>
      </c>
    </row>
    <row r="859" spans="1:6" ht="69">
      <c r="A859" s="44" t="s">
        <v>928</v>
      </c>
      <c r="B859" s="20" t="s">
        <v>541</v>
      </c>
      <c r="C859" s="38" t="s">
        <v>1640</v>
      </c>
      <c r="D859" s="39">
        <v>2795987</v>
      </c>
      <c r="E859" s="40">
        <v>2398253.58</v>
      </c>
      <c r="F859" s="41">
        <f t="shared" si="13"/>
        <v>397733.4199999999</v>
      </c>
    </row>
    <row r="860" spans="1:6" ht="51" customHeight="1">
      <c r="A860" s="44" t="s">
        <v>558</v>
      </c>
      <c r="B860" s="20" t="s">
        <v>541</v>
      </c>
      <c r="C860" s="38" t="s">
        <v>1641</v>
      </c>
      <c r="D860" s="39">
        <v>792561.58</v>
      </c>
      <c r="E860" s="40">
        <v>522652.23</v>
      </c>
      <c r="F860" s="41">
        <f t="shared" si="13"/>
        <v>269909.35</v>
      </c>
    </row>
    <row r="861" spans="1:6" ht="27">
      <c r="A861" s="44" t="s">
        <v>560</v>
      </c>
      <c r="B861" s="20" t="s">
        <v>541</v>
      </c>
      <c r="C861" s="38" t="s">
        <v>1642</v>
      </c>
      <c r="D861" s="39">
        <v>1437935.78</v>
      </c>
      <c r="E861" s="40">
        <v>878424.91</v>
      </c>
      <c r="F861" s="41">
        <f t="shared" si="13"/>
        <v>559510.87</v>
      </c>
    </row>
    <row r="862" spans="1:6" ht="15">
      <c r="A862" s="44" t="s">
        <v>861</v>
      </c>
      <c r="B862" s="20" t="s">
        <v>541</v>
      </c>
      <c r="C862" s="38" t="s">
        <v>1643</v>
      </c>
      <c r="D862" s="39">
        <v>1864900</v>
      </c>
      <c r="E862" s="40">
        <v>1087440.22</v>
      </c>
      <c r="F862" s="41">
        <f t="shared" si="13"/>
        <v>777459.78</v>
      </c>
    </row>
    <row r="863" spans="1:6" ht="54.75">
      <c r="A863" s="44" t="s">
        <v>574</v>
      </c>
      <c r="B863" s="20" t="s">
        <v>541</v>
      </c>
      <c r="C863" s="38" t="s">
        <v>1644</v>
      </c>
      <c r="D863" s="39">
        <v>1161843.84</v>
      </c>
      <c r="E863" s="40">
        <v>1161843.84</v>
      </c>
      <c r="F863" s="41" t="str">
        <f t="shared" si="13"/>
        <v>-</v>
      </c>
    </row>
    <row r="864" spans="1:6" ht="27">
      <c r="A864" s="44" t="s">
        <v>863</v>
      </c>
      <c r="B864" s="20" t="s">
        <v>541</v>
      </c>
      <c r="C864" s="38" t="s">
        <v>1645</v>
      </c>
      <c r="D864" s="39">
        <v>33290</v>
      </c>
      <c r="E864" s="40">
        <v>33290</v>
      </c>
      <c r="F864" s="41" t="str">
        <f t="shared" si="13"/>
        <v>-</v>
      </c>
    </row>
    <row r="865" spans="1:6" ht="15">
      <c r="A865" s="44" t="s">
        <v>865</v>
      </c>
      <c r="B865" s="20" t="s">
        <v>541</v>
      </c>
      <c r="C865" s="38" t="s">
        <v>1646</v>
      </c>
      <c r="D865" s="39">
        <v>3189</v>
      </c>
      <c r="E865" s="40">
        <v>3189</v>
      </c>
      <c r="F865" s="41" t="str">
        <f t="shared" si="13"/>
        <v>-</v>
      </c>
    </row>
    <row r="866" spans="1:6" ht="15">
      <c r="A866" s="44" t="s">
        <v>1324</v>
      </c>
      <c r="B866" s="20" t="s">
        <v>541</v>
      </c>
      <c r="C866" s="38" t="s">
        <v>1647</v>
      </c>
      <c r="D866" s="39">
        <v>42519.24</v>
      </c>
      <c r="E866" s="40">
        <v>42519.24</v>
      </c>
      <c r="F866" s="41" t="str">
        <f t="shared" si="13"/>
        <v>-</v>
      </c>
    </row>
    <row r="867" spans="1:6" ht="27">
      <c r="A867" s="44" t="s">
        <v>1242</v>
      </c>
      <c r="B867" s="20" t="s">
        <v>541</v>
      </c>
      <c r="C867" s="38" t="s">
        <v>1648</v>
      </c>
      <c r="D867" s="39">
        <v>408475</v>
      </c>
      <c r="E867" s="40" t="s">
        <v>42</v>
      </c>
      <c r="F867" s="41">
        <f t="shared" si="13"/>
        <v>408475</v>
      </c>
    </row>
    <row r="868" spans="1:6" ht="15">
      <c r="A868" s="44" t="s">
        <v>926</v>
      </c>
      <c r="B868" s="20" t="s">
        <v>541</v>
      </c>
      <c r="C868" s="38" t="s">
        <v>1649</v>
      </c>
      <c r="D868" s="39">
        <v>83314</v>
      </c>
      <c r="E868" s="40" t="s">
        <v>42</v>
      </c>
      <c r="F868" s="41">
        <f t="shared" si="13"/>
        <v>83314</v>
      </c>
    </row>
    <row r="869" spans="1:6" ht="69">
      <c r="A869" s="44" t="s">
        <v>928</v>
      </c>
      <c r="B869" s="20" t="s">
        <v>541</v>
      </c>
      <c r="C869" s="38" t="s">
        <v>1650</v>
      </c>
      <c r="D869" s="39">
        <v>325161</v>
      </c>
      <c r="E869" s="40" t="s">
        <v>42</v>
      </c>
      <c r="F869" s="41">
        <f t="shared" si="13"/>
        <v>325161</v>
      </c>
    </row>
    <row r="870" spans="1:6" ht="54.75">
      <c r="A870" s="44" t="s">
        <v>1651</v>
      </c>
      <c r="B870" s="20" t="s">
        <v>541</v>
      </c>
      <c r="C870" s="38" t="s">
        <v>1652</v>
      </c>
      <c r="D870" s="39">
        <v>498150</v>
      </c>
      <c r="E870" s="40">
        <v>362101.03</v>
      </c>
      <c r="F870" s="41">
        <f t="shared" si="13"/>
        <v>136048.96999999997</v>
      </c>
    </row>
    <row r="871" spans="1:6" ht="52.5" customHeight="1">
      <c r="A871" s="44" t="s">
        <v>1653</v>
      </c>
      <c r="B871" s="20" t="s">
        <v>541</v>
      </c>
      <c r="C871" s="38" t="s">
        <v>1654</v>
      </c>
      <c r="D871" s="39">
        <v>498150</v>
      </c>
      <c r="E871" s="40">
        <v>362101.03</v>
      </c>
      <c r="F871" s="41">
        <f t="shared" si="13"/>
        <v>136048.96999999997</v>
      </c>
    </row>
    <row r="872" spans="1:6" ht="27">
      <c r="A872" s="44" t="s">
        <v>560</v>
      </c>
      <c r="B872" s="20" t="s">
        <v>541</v>
      </c>
      <c r="C872" s="38" t="s">
        <v>1655</v>
      </c>
      <c r="D872" s="39">
        <v>498150</v>
      </c>
      <c r="E872" s="40">
        <v>362101.03</v>
      </c>
      <c r="F872" s="41">
        <f t="shared" si="13"/>
        <v>136048.96999999997</v>
      </c>
    </row>
    <row r="873" spans="1:6" ht="110.25">
      <c r="A873" s="44" t="s">
        <v>1526</v>
      </c>
      <c r="B873" s="20" t="s">
        <v>541</v>
      </c>
      <c r="C873" s="38" t="s">
        <v>1656</v>
      </c>
      <c r="D873" s="39">
        <v>22151993.21</v>
      </c>
      <c r="E873" s="40">
        <v>21305002.55</v>
      </c>
      <c r="F873" s="41">
        <f t="shared" si="13"/>
        <v>846990.6600000001</v>
      </c>
    </row>
    <row r="874" spans="1:6" ht="27">
      <c r="A874" s="44" t="s">
        <v>627</v>
      </c>
      <c r="B874" s="20" t="s">
        <v>541</v>
      </c>
      <c r="C874" s="38" t="s">
        <v>1657</v>
      </c>
      <c r="D874" s="39">
        <v>256458</v>
      </c>
      <c r="E874" s="40">
        <v>159000</v>
      </c>
      <c r="F874" s="41">
        <f t="shared" si="13"/>
        <v>97458</v>
      </c>
    </row>
    <row r="875" spans="1:6" ht="68.25" customHeight="1">
      <c r="A875" s="44" t="s">
        <v>1537</v>
      </c>
      <c r="B875" s="20" t="s">
        <v>541</v>
      </c>
      <c r="C875" s="38" t="s">
        <v>1658</v>
      </c>
      <c r="D875" s="39">
        <v>256458</v>
      </c>
      <c r="E875" s="40">
        <v>159000</v>
      </c>
      <c r="F875" s="41">
        <f aca="true" t="shared" si="14" ref="F875:F933">IF(OR(D875="-",IF(E875="-",0,E875)&gt;=IF(D875="-",0,D875)),"-",IF(D875="-",0,D875)-IF(E875="-",0,E875))</f>
        <v>97458</v>
      </c>
    </row>
    <row r="876" spans="1:6" ht="27">
      <c r="A876" s="44" t="s">
        <v>627</v>
      </c>
      <c r="B876" s="20" t="s">
        <v>541</v>
      </c>
      <c r="C876" s="38" t="s">
        <v>1659</v>
      </c>
      <c r="D876" s="39">
        <v>6838.98</v>
      </c>
      <c r="E876" s="40">
        <v>6838.98</v>
      </c>
      <c r="F876" s="41" t="str">
        <f t="shared" si="14"/>
        <v>-</v>
      </c>
    </row>
    <row r="877" spans="1:6" ht="54.75">
      <c r="A877" s="44" t="s">
        <v>1530</v>
      </c>
      <c r="B877" s="20" t="s">
        <v>541</v>
      </c>
      <c r="C877" s="38" t="s">
        <v>1660</v>
      </c>
      <c r="D877" s="39">
        <v>6838.98</v>
      </c>
      <c r="E877" s="40">
        <v>6838.98</v>
      </c>
      <c r="F877" s="41" t="str">
        <f t="shared" si="14"/>
        <v>-</v>
      </c>
    </row>
    <row r="878" spans="1:6" ht="27">
      <c r="A878" s="44" t="s">
        <v>627</v>
      </c>
      <c r="B878" s="20" t="s">
        <v>541</v>
      </c>
      <c r="C878" s="38" t="s">
        <v>1661</v>
      </c>
      <c r="D878" s="39">
        <v>2273367.6</v>
      </c>
      <c r="E878" s="40">
        <v>2078998.8</v>
      </c>
      <c r="F878" s="41">
        <f t="shared" si="14"/>
        <v>194368.80000000005</v>
      </c>
    </row>
    <row r="879" spans="1:6" ht="54.75">
      <c r="A879" s="44" t="s">
        <v>1530</v>
      </c>
      <c r="B879" s="20" t="s">
        <v>541</v>
      </c>
      <c r="C879" s="38" t="s">
        <v>1662</v>
      </c>
      <c r="D879" s="39">
        <v>2273367.6</v>
      </c>
      <c r="E879" s="40">
        <v>2078998.8</v>
      </c>
      <c r="F879" s="41">
        <f t="shared" si="14"/>
        <v>194368.80000000005</v>
      </c>
    </row>
    <row r="880" spans="1:6" ht="27">
      <c r="A880" s="44" t="s">
        <v>627</v>
      </c>
      <c r="B880" s="20" t="s">
        <v>541</v>
      </c>
      <c r="C880" s="38" t="s">
        <v>1663</v>
      </c>
      <c r="D880" s="39">
        <v>500000</v>
      </c>
      <c r="E880" s="40">
        <v>499000</v>
      </c>
      <c r="F880" s="41">
        <f t="shared" si="14"/>
        <v>1000</v>
      </c>
    </row>
    <row r="881" spans="1:6" ht="66.75" customHeight="1">
      <c r="A881" s="44" t="s">
        <v>1537</v>
      </c>
      <c r="B881" s="20" t="s">
        <v>541</v>
      </c>
      <c r="C881" s="38" t="s">
        <v>1664</v>
      </c>
      <c r="D881" s="39">
        <v>500000</v>
      </c>
      <c r="E881" s="40">
        <v>499000</v>
      </c>
      <c r="F881" s="41">
        <f t="shared" si="14"/>
        <v>1000</v>
      </c>
    </row>
    <row r="882" spans="1:6" ht="27">
      <c r="A882" s="44" t="s">
        <v>627</v>
      </c>
      <c r="B882" s="20" t="s">
        <v>541</v>
      </c>
      <c r="C882" s="38" t="s">
        <v>1665</v>
      </c>
      <c r="D882" s="39">
        <v>3571100.4</v>
      </c>
      <c r="E882" s="40">
        <v>3367248</v>
      </c>
      <c r="F882" s="41">
        <f t="shared" si="14"/>
        <v>203852.3999999999</v>
      </c>
    </row>
    <row r="883" spans="1:6" ht="54.75">
      <c r="A883" s="44" t="s">
        <v>1530</v>
      </c>
      <c r="B883" s="20" t="s">
        <v>541</v>
      </c>
      <c r="C883" s="38" t="s">
        <v>1666</v>
      </c>
      <c r="D883" s="39">
        <v>3571100.4</v>
      </c>
      <c r="E883" s="40">
        <v>3367248</v>
      </c>
      <c r="F883" s="41">
        <f t="shared" si="14"/>
        <v>203852.3999999999</v>
      </c>
    </row>
    <row r="884" spans="1:6" ht="27">
      <c r="A884" s="44" t="s">
        <v>627</v>
      </c>
      <c r="B884" s="20" t="s">
        <v>541</v>
      </c>
      <c r="C884" s="38" t="s">
        <v>1667</v>
      </c>
      <c r="D884" s="39">
        <v>34374.4</v>
      </c>
      <c r="E884" s="40" t="s">
        <v>42</v>
      </c>
      <c r="F884" s="41">
        <f t="shared" si="14"/>
        <v>34374.4</v>
      </c>
    </row>
    <row r="885" spans="1:6" ht="54.75">
      <c r="A885" s="44" t="s">
        <v>1530</v>
      </c>
      <c r="B885" s="20" t="s">
        <v>541</v>
      </c>
      <c r="C885" s="38" t="s">
        <v>1668</v>
      </c>
      <c r="D885" s="39">
        <v>34374.4</v>
      </c>
      <c r="E885" s="40" t="s">
        <v>42</v>
      </c>
      <c r="F885" s="41">
        <f t="shared" si="14"/>
        <v>34374.4</v>
      </c>
    </row>
    <row r="886" spans="1:6" ht="27">
      <c r="A886" s="44" t="s">
        <v>627</v>
      </c>
      <c r="B886" s="20" t="s">
        <v>541</v>
      </c>
      <c r="C886" s="38" t="s">
        <v>1669</v>
      </c>
      <c r="D886" s="39">
        <v>149249</v>
      </c>
      <c r="E886" s="40" t="s">
        <v>42</v>
      </c>
      <c r="F886" s="41">
        <f t="shared" si="14"/>
        <v>149249</v>
      </c>
    </row>
    <row r="887" spans="1:6" ht="54.75">
      <c r="A887" s="44" t="s">
        <v>1530</v>
      </c>
      <c r="B887" s="20" t="s">
        <v>541</v>
      </c>
      <c r="C887" s="38" t="s">
        <v>1670</v>
      </c>
      <c r="D887" s="39">
        <v>149249</v>
      </c>
      <c r="E887" s="40" t="s">
        <v>42</v>
      </c>
      <c r="F887" s="41">
        <f t="shared" si="14"/>
        <v>149249</v>
      </c>
    </row>
    <row r="888" spans="1:6" ht="27">
      <c r="A888" s="44" t="s">
        <v>627</v>
      </c>
      <c r="B888" s="20" t="s">
        <v>541</v>
      </c>
      <c r="C888" s="38" t="s">
        <v>1671</v>
      </c>
      <c r="D888" s="39">
        <v>41595</v>
      </c>
      <c r="E888" s="40" t="s">
        <v>42</v>
      </c>
      <c r="F888" s="41">
        <f t="shared" si="14"/>
        <v>41595</v>
      </c>
    </row>
    <row r="889" spans="1:6" ht="54.75">
      <c r="A889" s="44" t="s">
        <v>1530</v>
      </c>
      <c r="B889" s="20" t="s">
        <v>541</v>
      </c>
      <c r="C889" s="38" t="s">
        <v>1672</v>
      </c>
      <c r="D889" s="39">
        <v>41595</v>
      </c>
      <c r="E889" s="40" t="s">
        <v>42</v>
      </c>
      <c r="F889" s="41">
        <f t="shared" si="14"/>
        <v>41595</v>
      </c>
    </row>
    <row r="890" spans="1:6" ht="27">
      <c r="A890" s="44" t="s">
        <v>627</v>
      </c>
      <c r="B890" s="20" t="s">
        <v>541</v>
      </c>
      <c r="C890" s="38" t="s">
        <v>1673</v>
      </c>
      <c r="D890" s="39">
        <v>809999.83</v>
      </c>
      <c r="E890" s="40">
        <v>809999.83</v>
      </c>
      <c r="F890" s="41" t="str">
        <f t="shared" si="14"/>
        <v>-</v>
      </c>
    </row>
    <row r="891" spans="1:6" ht="54.75">
      <c r="A891" s="44" t="s">
        <v>1530</v>
      </c>
      <c r="B891" s="20" t="s">
        <v>541</v>
      </c>
      <c r="C891" s="38" t="s">
        <v>1674</v>
      </c>
      <c r="D891" s="39">
        <v>809999.83</v>
      </c>
      <c r="E891" s="40">
        <v>809999.83</v>
      </c>
      <c r="F891" s="41" t="str">
        <f t="shared" si="14"/>
        <v>-</v>
      </c>
    </row>
    <row r="892" spans="1:6" ht="27">
      <c r="A892" s="44" t="s">
        <v>627</v>
      </c>
      <c r="B892" s="20" t="s">
        <v>541</v>
      </c>
      <c r="C892" s="38" t="s">
        <v>1675</v>
      </c>
      <c r="D892" s="39">
        <v>30000</v>
      </c>
      <c r="E892" s="40">
        <v>30000</v>
      </c>
      <c r="F892" s="41" t="str">
        <f t="shared" si="14"/>
        <v>-</v>
      </c>
    </row>
    <row r="893" spans="1:6" ht="27">
      <c r="A893" s="44" t="s">
        <v>560</v>
      </c>
      <c r="B893" s="20" t="s">
        <v>541</v>
      </c>
      <c r="C893" s="38" t="s">
        <v>1676</v>
      </c>
      <c r="D893" s="39">
        <v>30000</v>
      </c>
      <c r="E893" s="40">
        <v>30000</v>
      </c>
      <c r="F893" s="41" t="str">
        <f t="shared" si="14"/>
        <v>-</v>
      </c>
    </row>
    <row r="894" spans="1:6" ht="27">
      <c r="A894" s="44" t="s">
        <v>1677</v>
      </c>
      <c r="B894" s="20" t="s">
        <v>541</v>
      </c>
      <c r="C894" s="38" t="s">
        <v>1678</v>
      </c>
      <c r="D894" s="39">
        <v>14464500</v>
      </c>
      <c r="E894" s="40">
        <v>14339563.02</v>
      </c>
      <c r="F894" s="41">
        <f t="shared" si="14"/>
        <v>124936.98000000045</v>
      </c>
    </row>
    <row r="895" spans="1:6" ht="69.75" customHeight="1">
      <c r="A895" s="44" t="s">
        <v>1537</v>
      </c>
      <c r="B895" s="20" t="s">
        <v>541</v>
      </c>
      <c r="C895" s="38" t="s">
        <v>1679</v>
      </c>
      <c r="D895" s="39">
        <v>14464500</v>
      </c>
      <c r="E895" s="40">
        <v>14339563.02</v>
      </c>
      <c r="F895" s="41">
        <f t="shared" si="14"/>
        <v>124936.98000000045</v>
      </c>
    </row>
    <row r="896" spans="1:6" ht="27">
      <c r="A896" s="44" t="s">
        <v>1677</v>
      </c>
      <c r="B896" s="20" t="s">
        <v>541</v>
      </c>
      <c r="C896" s="38" t="s">
        <v>1680</v>
      </c>
      <c r="D896" s="39">
        <v>14510</v>
      </c>
      <c r="E896" s="40">
        <v>14353.92</v>
      </c>
      <c r="F896" s="41">
        <f t="shared" si="14"/>
        <v>156.07999999999993</v>
      </c>
    </row>
    <row r="897" spans="1:6" ht="66" customHeight="1">
      <c r="A897" s="44" t="s">
        <v>1537</v>
      </c>
      <c r="B897" s="20" t="s">
        <v>541</v>
      </c>
      <c r="C897" s="38" t="s">
        <v>1681</v>
      </c>
      <c r="D897" s="39">
        <v>14510</v>
      </c>
      <c r="E897" s="40">
        <v>14353.92</v>
      </c>
      <c r="F897" s="41">
        <f t="shared" si="14"/>
        <v>156.07999999999993</v>
      </c>
    </row>
    <row r="898" spans="1:6" ht="27">
      <c r="A898" s="44" t="s">
        <v>1418</v>
      </c>
      <c r="B898" s="20" t="s">
        <v>541</v>
      </c>
      <c r="C898" s="38" t="s">
        <v>1682</v>
      </c>
      <c r="D898" s="39">
        <v>1542020</v>
      </c>
      <c r="E898" s="40" t="s">
        <v>42</v>
      </c>
      <c r="F898" s="41">
        <f t="shared" si="14"/>
        <v>1542020</v>
      </c>
    </row>
    <row r="899" spans="1:6" ht="27">
      <c r="A899" s="44" t="s">
        <v>1683</v>
      </c>
      <c r="B899" s="20" t="s">
        <v>541</v>
      </c>
      <c r="C899" s="38" t="s">
        <v>1684</v>
      </c>
      <c r="D899" s="39">
        <v>1542020</v>
      </c>
      <c r="E899" s="40" t="s">
        <v>42</v>
      </c>
      <c r="F899" s="41">
        <f t="shared" si="14"/>
        <v>1542020</v>
      </c>
    </row>
    <row r="900" spans="1:6" ht="54.75">
      <c r="A900" s="44" t="s">
        <v>1530</v>
      </c>
      <c r="B900" s="20" t="s">
        <v>541</v>
      </c>
      <c r="C900" s="38" t="s">
        <v>1685</v>
      </c>
      <c r="D900" s="39">
        <v>1542020</v>
      </c>
      <c r="E900" s="40" t="s">
        <v>42</v>
      </c>
      <c r="F900" s="41">
        <f t="shared" si="14"/>
        <v>1542020</v>
      </c>
    </row>
    <row r="901" spans="1:6" ht="54.75">
      <c r="A901" s="42" t="s">
        <v>1686</v>
      </c>
      <c r="B901" s="18" t="s">
        <v>541</v>
      </c>
      <c r="C901" s="30" t="s">
        <v>1687</v>
      </c>
      <c r="D901" s="31">
        <v>65058898.48</v>
      </c>
      <c r="E901" s="32">
        <v>40338533.26</v>
      </c>
      <c r="F901" s="33">
        <f t="shared" si="14"/>
        <v>24720365.22</v>
      </c>
    </row>
    <row r="902" spans="1:6" ht="27">
      <c r="A902" s="44" t="s">
        <v>544</v>
      </c>
      <c r="B902" s="20" t="s">
        <v>541</v>
      </c>
      <c r="C902" s="38" t="s">
        <v>1688</v>
      </c>
      <c r="D902" s="39">
        <v>42288725.68</v>
      </c>
      <c r="E902" s="40">
        <v>22410604.51</v>
      </c>
      <c r="F902" s="41">
        <f t="shared" si="14"/>
        <v>19878121.169999998</v>
      </c>
    </row>
    <row r="903" spans="1:6" ht="27">
      <c r="A903" s="42" t="s">
        <v>568</v>
      </c>
      <c r="B903" s="18" t="s">
        <v>541</v>
      </c>
      <c r="C903" s="30" t="s">
        <v>1689</v>
      </c>
      <c r="D903" s="31">
        <v>42288725.68</v>
      </c>
      <c r="E903" s="32">
        <v>22410604.51</v>
      </c>
      <c r="F903" s="33">
        <f t="shared" si="14"/>
        <v>19878121.169999998</v>
      </c>
    </row>
    <row r="904" spans="1:6" ht="68.25" customHeight="1">
      <c r="A904" s="44" t="s">
        <v>854</v>
      </c>
      <c r="B904" s="20" t="s">
        <v>541</v>
      </c>
      <c r="C904" s="38" t="s">
        <v>1690</v>
      </c>
      <c r="D904" s="39">
        <v>26199781.71</v>
      </c>
      <c r="E904" s="40">
        <v>19030524.83</v>
      </c>
      <c r="F904" s="41">
        <f t="shared" si="14"/>
        <v>7169256.880000003</v>
      </c>
    </row>
    <row r="905" spans="1:6" ht="27">
      <c r="A905" s="44" t="s">
        <v>552</v>
      </c>
      <c r="B905" s="20" t="s">
        <v>541</v>
      </c>
      <c r="C905" s="38" t="s">
        <v>1691</v>
      </c>
      <c r="D905" s="39">
        <v>17057522.6</v>
      </c>
      <c r="E905" s="40">
        <v>12765781.91</v>
      </c>
      <c r="F905" s="41">
        <f t="shared" si="14"/>
        <v>4291740.690000001</v>
      </c>
    </row>
    <row r="906" spans="1:6" ht="68.25" customHeight="1">
      <c r="A906" s="44" t="s">
        <v>554</v>
      </c>
      <c r="B906" s="20" t="s">
        <v>541</v>
      </c>
      <c r="C906" s="38" t="s">
        <v>1692</v>
      </c>
      <c r="D906" s="39">
        <v>39700</v>
      </c>
      <c r="E906" s="40">
        <v>500</v>
      </c>
      <c r="F906" s="41">
        <f t="shared" si="14"/>
        <v>39200</v>
      </c>
    </row>
    <row r="907" spans="1:6" ht="82.5">
      <c r="A907" s="44" t="s">
        <v>556</v>
      </c>
      <c r="B907" s="20" t="s">
        <v>541</v>
      </c>
      <c r="C907" s="38" t="s">
        <v>1693</v>
      </c>
      <c r="D907" s="39">
        <v>5151371.55</v>
      </c>
      <c r="E907" s="40">
        <v>3615316.18</v>
      </c>
      <c r="F907" s="41">
        <f t="shared" si="14"/>
        <v>1536055.3699999996</v>
      </c>
    </row>
    <row r="908" spans="1:6" ht="41.25">
      <c r="A908" s="44" t="s">
        <v>558</v>
      </c>
      <c r="B908" s="20" t="s">
        <v>541</v>
      </c>
      <c r="C908" s="38" t="s">
        <v>1694</v>
      </c>
      <c r="D908" s="39">
        <v>579740.93</v>
      </c>
      <c r="E908" s="40">
        <v>210228.7</v>
      </c>
      <c r="F908" s="41">
        <f t="shared" si="14"/>
        <v>369512.23000000004</v>
      </c>
    </row>
    <row r="909" spans="1:6" ht="27">
      <c r="A909" s="44" t="s">
        <v>560</v>
      </c>
      <c r="B909" s="20" t="s">
        <v>541</v>
      </c>
      <c r="C909" s="38" t="s">
        <v>1695</v>
      </c>
      <c r="D909" s="39">
        <v>2431712.63</v>
      </c>
      <c r="E909" s="40">
        <v>1812514.63</v>
      </c>
      <c r="F909" s="41">
        <f t="shared" si="14"/>
        <v>619198</v>
      </c>
    </row>
    <row r="910" spans="1:6" ht="15">
      <c r="A910" s="44" t="s">
        <v>861</v>
      </c>
      <c r="B910" s="20" t="s">
        <v>541</v>
      </c>
      <c r="C910" s="38" t="s">
        <v>1696</v>
      </c>
      <c r="D910" s="39">
        <v>823761</v>
      </c>
      <c r="E910" s="40">
        <v>542237.18</v>
      </c>
      <c r="F910" s="41">
        <f t="shared" si="14"/>
        <v>281523.81999999995</v>
      </c>
    </row>
    <row r="911" spans="1:6" ht="27">
      <c r="A911" s="44" t="s">
        <v>863</v>
      </c>
      <c r="B911" s="20" t="s">
        <v>541</v>
      </c>
      <c r="C911" s="38" t="s">
        <v>1697</v>
      </c>
      <c r="D911" s="39">
        <v>111571.77</v>
      </c>
      <c r="E911" s="40">
        <v>81401</v>
      </c>
      <c r="F911" s="41">
        <f t="shared" si="14"/>
        <v>30170.770000000004</v>
      </c>
    </row>
    <row r="912" spans="1:6" ht="15">
      <c r="A912" s="44" t="s">
        <v>865</v>
      </c>
      <c r="B912" s="20" t="s">
        <v>541</v>
      </c>
      <c r="C912" s="38" t="s">
        <v>1698</v>
      </c>
      <c r="D912" s="39">
        <v>3710</v>
      </c>
      <c r="E912" s="40">
        <v>1854</v>
      </c>
      <c r="F912" s="41">
        <f t="shared" si="14"/>
        <v>1856</v>
      </c>
    </row>
    <row r="913" spans="1:6" ht="15">
      <c r="A913" s="44" t="s">
        <v>1324</v>
      </c>
      <c r="B913" s="20" t="s">
        <v>541</v>
      </c>
      <c r="C913" s="38" t="s">
        <v>1699</v>
      </c>
      <c r="D913" s="39">
        <v>691.23</v>
      </c>
      <c r="E913" s="40">
        <v>691.23</v>
      </c>
      <c r="F913" s="41" t="str">
        <f t="shared" si="14"/>
        <v>-</v>
      </c>
    </row>
    <row r="914" spans="1:6" ht="66" customHeight="1">
      <c r="A914" s="44" t="s">
        <v>854</v>
      </c>
      <c r="B914" s="20" t="s">
        <v>541</v>
      </c>
      <c r="C914" s="38" t="s">
        <v>1700</v>
      </c>
      <c r="D914" s="39">
        <v>168261.62</v>
      </c>
      <c r="E914" s="40" t="s">
        <v>42</v>
      </c>
      <c r="F914" s="41">
        <f t="shared" si="14"/>
        <v>168261.62</v>
      </c>
    </row>
    <row r="915" spans="1:6" ht="27">
      <c r="A915" s="44" t="s">
        <v>552</v>
      </c>
      <c r="B915" s="20" t="s">
        <v>541</v>
      </c>
      <c r="C915" s="38" t="s">
        <v>1701</v>
      </c>
      <c r="D915" s="39">
        <v>129232.98</v>
      </c>
      <c r="E915" s="40" t="s">
        <v>42</v>
      </c>
      <c r="F915" s="41">
        <f t="shared" si="14"/>
        <v>129232.98</v>
      </c>
    </row>
    <row r="916" spans="1:6" ht="82.5">
      <c r="A916" s="44" t="s">
        <v>556</v>
      </c>
      <c r="B916" s="20" t="s">
        <v>541</v>
      </c>
      <c r="C916" s="38" t="s">
        <v>1702</v>
      </c>
      <c r="D916" s="39">
        <v>39028.64</v>
      </c>
      <c r="E916" s="40" t="s">
        <v>42</v>
      </c>
      <c r="F916" s="41">
        <f t="shared" si="14"/>
        <v>39028.64</v>
      </c>
    </row>
    <row r="917" spans="1:6" ht="72.75" customHeight="1">
      <c r="A917" s="44" t="s">
        <v>854</v>
      </c>
      <c r="B917" s="20" t="s">
        <v>541</v>
      </c>
      <c r="C917" s="38" t="s">
        <v>1703</v>
      </c>
      <c r="D917" s="39">
        <v>1650339.85</v>
      </c>
      <c r="E917" s="40">
        <v>1099705.55</v>
      </c>
      <c r="F917" s="41">
        <f t="shared" si="14"/>
        <v>550634.3</v>
      </c>
    </row>
    <row r="918" spans="1:6" ht="27">
      <c r="A918" s="44" t="s">
        <v>552</v>
      </c>
      <c r="B918" s="20" t="s">
        <v>541</v>
      </c>
      <c r="C918" s="38" t="s">
        <v>1704</v>
      </c>
      <c r="D918" s="39">
        <v>1267542.13</v>
      </c>
      <c r="E918" s="40">
        <v>844506.55</v>
      </c>
      <c r="F918" s="41">
        <f t="shared" si="14"/>
        <v>423035.57999999984</v>
      </c>
    </row>
    <row r="919" spans="1:6" ht="82.5">
      <c r="A919" s="44" t="s">
        <v>556</v>
      </c>
      <c r="B919" s="20" t="s">
        <v>541</v>
      </c>
      <c r="C919" s="38" t="s">
        <v>1705</v>
      </c>
      <c r="D919" s="39">
        <v>382797.72</v>
      </c>
      <c r="E919" s="40">
        <v>255199</v>
      </c>
      <c r="F919" s="41">
        <f t="shared" si="14"/>
        <v>127598.71999999997</v>
      </c>
    </row>
    <row r="920" spans="1:6" ht="82.5">
      <c r="A920" s="44" t="s">
        <v>1706</v>
      </c>
      <c r="B920" s="20" t="s">
        <v>541</v>
      </c>
      <c r="C920" s="38" t="s">
        <v>1707</v>
      </c>
      <c r="D920" s="39">
        <v>6979333.47</v>
      </c>
      <c r="E920" s="40">
        <v>2280374.13</v>
      </c>
      <c r="F920" s="41">
        <f t="shared" si="14"/>
        <v>4698959.34</v>
      </c>
    </row>
    <row r="921" spans="1:6" ht="27">
      <c r="A921" s="44" t="s">
        <v>560</v>
      </c>
      <c r="B921" s="20" t="s">
        <v>541</v>
      </c>
      <c r="C921" s="38" t="s">
        <v>1708</v>
      </c>
      <c r="D921" s="39">
        <v>5404161.85</v>
      </c>
      <c r="E921" s="40">
        <v>1451891.29</v>
      </c>
      <c r="F921" s="41">
        <f t="shared" si="14"/>
        <v>3952270.5599999996</v>
      </c>
    </row>
    <row r="922" spans="1:6" ht="15">
      <c r="A922" s="44" t="s">
        <v>861</v>
      </c>
      <c r="B922" s="20" t="s">
        <v>541</v>
      </c>
      <c r="C922" s="38" t="s">
        <v>1709</v>
      </c>
      <c r="D922" s="39">
        <v>1575171.62</v>
      </c>
      <c r="E922" s="40">
        <v>828482.84</v>
      </c>
      <c r="F922" s="41">
        <f t="shared" si="14"/>
        <v>746688.7800000001</v>
      </c>
    </row>
    <row r="923" spans="1:6" ht="94.5" customHeight="1">
      <c r="A923" s="44" t="s">
        <v>1706</v>
      </c>
      <c r="B923" s="20" t="s">
        <v>541</v>
      </c>
      <c r="C923" s="38" t="s">
        <v>1710</v>
      </c>
      <c r="D923" s="39">
        <v>195000</v>
      </c>
      <c r="E923" s="40" t="s">
        <v>42</v>
      </c>
      <c r="F923" s="41">
        <f t="shared" si="14"/>
        <v>195000</v>
      </c>
    </row>
    <row r="924" spans="1:6" ht="27">
      <c r="A924" s="44" t="s">
        <v>560</v>
      </c>
      <c r="B924" s="20" t="s">
        <v>541</v>
      </c>
      <c r="C924" s="38" t="s">
        <v>1711</v>
      </c>
      <c r="D924" s="39">
        <v>195000</v>
      </c>
      <c r="E924" s="40" t="s">
        <v>42</v>
      </c>
      <c r="F924" s="41">
        <f t="shared" si="14"/>
        <v>195000</v>
      </c>
    </row>
    <row r="925" spans="1:6" ht="96.75" customHeight="1">
      <c r="A925" s="44" t="s">
        <v>1706</v>
      </c>
      <c r="B925" s="20" t="s">
        <v>541</v>
      </c>
      <c r="C925" s="38" t="s">
        <v>1712</v>
      </c>
      <c r="D925" s="39">
        <v>7096009.03</v>
      </c>
      <c r="E925" s="40" t="s">
        <v>42</v>
      </c>
      <c r="F925" s="41">
        <f t="shared" si="14"/>
        <v>7096009.03</v>
      </c>
    </row>
    <row r="926" spans="1:6" ht="27">
      <c r="A926" s="44" t="s">
        <v>560</v>
      </c>
      <c r="B926" s="20" t="s">
        <v>541</v>
      </c>
      <c r="C926" s="38" t="s">
        <v>1713</v>
      </c>
      <c r="D926" s="39">
        <v>7096009.03</v>
      </c>
      <c r="E926" s="40" t="s">
        <v>42</v>
      </c>
      <c r="F926" s="41">
        <f t="shared" si="14"/>
        <v>7096009.03</v>
      </c>
    </row>
    <row r="927" spans="1:6" ht="15">
      <c r="A927" s="44" t="s">
        <v>1273</v>
      </c>
      <c r="B927" s="20" t="s">
        <v>541</v>
      </c>
      <c r="C927" s="38" t="s">
        <v>1714</v>
      </c>
      <c r="D927" s="39">
        <v>10097627.71</v>
      </c>
      <c r="E927" s="40">
        <v>6354935.23</v>
      </c>
      <c r="F927" s="41">
        <f t="shared" si="14"/>
        <v>3742692.4800000004</v>
      </c>
    </row>
    <row r="928" spans="1:6" ht="15">
      <c r="A928" s="42" t="s">
        <v>1398</v>
      </c>
      <c r="B928" s="18" t="s">
        <v>541</v>
      </c>
      <c r="C928" s="30" t="s">
        <v>1715</v>
      </c>
      <c r="D928" s="31">
        <v>1740999</v>
      </c>
      <c r="E928" s="32">
        <v>1383781.48</v>
      </c>
      <c r="F928" s="33">
        <f t="shared" si="14"/>
        <v>357217.52</v>
      </c>
    </row>
    <row r="929" spans="1:6" ht="102" customHeight="1">
      <c r="A929" s="44" t="s">
        <v>1716</v>
      </c>
      <c r="B929" s="20" t="s">
        <v>541</v>
      </c>
      <c r="C929" s="38" t="s">
        <v>1717</v>
      </c>
      <c r="D929" s="39">
        <v>1740999</v>
      </c>
      <c r="E929" s="40">
        <v>1383781.48</v>
      </c>
      <c r="F929" s="41">
        <f t="shared" si="14"/>
        <v>357217.52</v>
      </c>
    </row>
    <row r="930" spans="1:6" ht="41.25">
      <c r="A930" s="44" t="s">
        <v>1718</v>
      </c>
      <c r="B930" s="20" t="s">
        <v>541</v>
      </c>
      <c r="C930" s="38" t="s">
        <v>1719</v>
      </c>
      <c r="D930" s="39">
        <v>1740999</v>
      </c>
      <c r="E930" s="40">
        <v>1383781.48</v>
      </c>
      <c r="F930" s="41">
        <f t="shared" si="14"/>
        <v>357217.52</v>
      </c>
    </row>
    <row r="931" spans="1:6" ht="96.75" customHeight="1">
      <c r="A931" s="44" t="s">
        <v>595</v>
      </c>
      <c r="B931" s="20" t="s">
        <v>541</v>
      </c>
      <c r="C931" s="38" t="s">
        <v>1720</v>
      </c>
      <c r="D931" s="39">
        <v>1740999</v>
      </c>
      <c r="E931" s="40">
        <v>1383781.48</v>
      </c>
      <c r="F931" s="41">
        <f t="shared" si="14"/>
        <v>357217.52</v>
      </c>
    </row>
    <row r="932" spans="1:6" ht="15">
      <c r="A932" s="42" t="s">
        <v>1721</v>
      </c>
      <c r="B932" s="18" t="s">
        <v>541</v>
      </c>
      <c r="C932" s="30" t="s">
        <v>1722</v>
      </c>
      <c r="D932" s="31">
        <v>6977628.71</v>
      </c>
      <c r="E932" s="32">
        <v>4860193.08</v>
      </c>
      <c r="F932" s="33">
        <f t="shared" si="14"/>
        <v>2117435.63</v>
      </c>
    </row>
    <row r="933" spans="1:6" ht="66" customHeight="1">
      <c r="A933" s="44" t="s">
        <v>1723</v>
      </c>
      <c r="B933" s="20" t="s">
        <v>541</v>
      </c>
      <c r="C933" s="38" t="s">
        <v>1724</v>
      </c>
      <c r="D933" s="39">
        <v>6696348.71</v>
      </c>
      <c r="E933" s="40">
        <v>4848856.68</v>
      </c>
      <c r="F933" s="41">
        <f t="shared" si="14"/>
        <v>1847492.0300000003</v>
      </c>
    </row>
    <row r="934" spans="1:6" ht="27">
      <c r="A934" s="44" t="s">
        <v>1242</v>
      </c>
      <c r="B934" s="20" t="s">
        <v>541</v>
      </c>
      <c r="C934" s="38" t="s">
        <v>1725</v>
      </c>
      <c r="D934" s="39">
        <v>6552638.88</v>
      </c>
      <c r="E934" s="40">
        <v>4848856.68</v>
      </c>
      <c r="F934" s="41">
        <f aca="true" t="shared" si="15" ref="F934:F995">IF(OR(D934="-",IF(E934="-",0,E934)&gt;=IF(D934="-",0,D934)),"-",IF(D934="-",0,D934)-IF(E934="-",0,E934))</f>
        <v>1703782.2000000002</v>
      </c>
    </row>
    <row r="935" spans="1:6" ht="15">
      <c r="A935" s="44" t="s">
        <v>926</v>
      </c>
      <c r="B935" s="20" t="s">
        <v>541</v>
      </c>
      <c r="C935" s="38" t="s">
        <v>1726</v>
      </c>
      <c r="D935" s="39">
        <v>3837884.1</v>
      </c>
      <c r="E935" s="40">
        <v>2914362.53</v>
      </c>
      <c r="F935" s="41">
        <f t="shared" si="15"/>
        <v>923521.5700000003</v>
      </c>
    </row>
    <row r="936" spans="1:6" ht="69">
      <c r="A936" s="44" t="s">
        <v>928</v>
      </c>
      <c r="B936" s="20" t="s">
        <v>541</v>
      </c>
      <c r="C936" s="38" t="s">
        <v>1727</v>
      </c>
      <c r="D936" s="39">
        <v>1159040.78</v>
      </c>
      <c r="E936" s="40">
        <v>848270.82</v>
      </c>
      <c r="F936" s="41">
        <f t="shared" si="15"/>
        <v>310769.9600000001</v>
      </c>
    </row>
    <row r="937" spans="1:6" ht="41.25">
      <c r="A937" s="44" t="s">
        <v>558</v>
      </c>
      <c r="B937" s="20" t="s">
        <v>541</v>
      </c>
      <c r="C937" s="38" t="s">
        <v>1728</v>
      </c>
      <c r="D937" s="39">
        <v>166948</v>
      </c>
      <c r="E937" s="40">
        <v>111383.66</v>
      </c>
      <c r="F937" s="41">
        <f t="shared" si="15"/>
        <v>55564.34</v>
      </c>
    </row>
    <row r="938" spans="1:6" ht="27">
      <c r="A938" s="44" t="s">
        <v>560</v>
      </c>
      <c r="B938" s="20" t="s">
        <v>541</v>
      </c>
      <c r="C938" s="38" t="s">
        <v>1729</v>
      </c>
      <c r="D938" s="39">
        <v>1170426</v>
      </c>
      <c r="E938" s="40">
        <v>827424.03</v>
      </c>
      <c r="F938" s="41">
        <f t="shared" si="15"/>
        <v>343001.97</v>
      </c>
    </row>
    <row r="939" spans="1:6" ht="15">
      <c r="A939" s="44" t="s">
        <v>861</v>
      </c>
      <c r="B939" s="20" t="s">
        <v>541</v>
      </c>
      <c r="C939" s="38" t="s">
        <v>1730</v>
      </c>
      <c r="D939" s="39">
        <v>183800</v>
      </c>
      <c r="E939" s="40">
        <v>122138.64</v>
      </c>
      <c r="F939" s="41">
        <f t="shared" si="15"/>
        <v>61661.36</v>
      </c>
    </row>
    <row r="940" spans="1:6" ht="27">
      <c r="A940" s="44" t="s">
        <v>863</v>
      </c>
      <c r="B940" s="20" t="s">
        <v>541</v>
      </c>
      <c r="C940" s="38" t="s">
        <v>1731</v>
      </c>
      <c r="D940" s="39">
        <v>33701</v>
      </c>
      <c r="E940" s="40">
        <v>24647</v>
      </c>
      <c r="F940" s="41">
        <f t="shared" si="15"/>
        <v>9054</v>
      </c>
    </row>
    <row r="941" spans="1:6" ht="15">
      <c r="A941" s="44" t="s">
        <v>865</v>
      </c>
      <c r="B941" s="20" t="s">
        <v>541</v>
      </c>
      <c r="C941" s="38" t="s">
        <v>1732</v>
      </c>
      <c r="D941" s="39">
        <v>839</v>
      </c>
      <c r="E941" s="40">
        <v>630</v>
      </c>
      <c r="F941" s="41">
        <f t="shared" si="15"/>
        <v>209</v>
      </c>
    </row>
    <row r="942" spans="1:6" ht="27">
      <c r="A942" s="44" t="s">
        <v>1242</v>
      </c>
      <c r="B942" s="20" t="s">
        <v>541</v>
      </c>
      <c r="C942" s="38" t="s">
        <v>1733</v>
      </c>
      <c r="D942" s="39">
        <v>143709.83</v>
      </c>
      <c r="E942" s="40" t="s">
        <v>42</v>
      </c>
      <c r="F942" s="41">
        <f t="shared" si="15"/>
        <v>143709.83</v>
      </c>
    </row>
    <row r="943" spans="1:6" ht="15">
      <c r="A943" s="44" t="s">
        <v>926</v>
      </c>
      <c r="B943" s="20" t="s">
        <v>541</v>
      </c>
      <c r="C943" s="38" t="s">
        <v>1734</v>
      </c>
      <c r="D943" s="39">
        <v>110376.21</v>
      </c>
      <c r="E943" s="40" t="s">
        <v>42</v>
      </c>
      <c r="F943" s="41">
        <f t="shared" si="15"/>
        <v>110376.21</v>
      </c>
    </row>
    <row r="944" spans="1:6" ht="69">
      <c r="A944" s="44" t="s">
        <v>928</v>
      </c>
      <c r="B944" s="20" t="s">
        <v>541</v>
      </c>
      <c r="C944" s="38" t="s">
        <v>1735</v>
      </c>
      <c r="D944" s="39">
        <v>33333.62</v>
      </c>
      <c r="E944" s="40" t="s">
        <v>42</v>
      </c>
      <c r="F944" s="41">
        <f t="shared" si="15"/>
        <v>33333.62</v>
      </c>
    </row>
    <row r="945" spans="1:6" ht="27">
      <c r="A945" s="44" t="s">
        <v>1418</v>
      </c>
      <c r="B945" s="20" t="s">
        <v>541</v>
      </c>
      <c r="C945" s="38" t="s">
        <v>1736</v>
      </c>
      <c r="D945" s="39">
        <v>281280</v>
      </c>
      <c r="E945" s="40">
        <v>11336.4</v>
      </c>
      <c r="F945" s="41">
        <f t="shared" si="15"/>
        <v>269943.6</v>
      </c>
    </row>
    <row r="946" spans="1:6" ht="27">
      <c r="A946" s="44" t="s">
        <v>1737</v>
      </c>
      <c r="B946" s="20" t="s">
        <v>541</v>
      </c>
      <c r="C946" s="38" t="s">
        <v>1738</v>
      </c>
      <c r="D946" s="39">
        <v>52074</v>
      </c>
      <c r="E946" s="40" t="s">
        <v>42</v>
      </c>
      <c r="F946" s="41">
        <f t="shared" si="15"/>
        <v>52074</v>
      </c>
    </row>
    <row r="947" spans="1:6" ht="27">
      <c r="A947" s="44" t="s">
        <v>560</v>
      </c>
      <c r="B947" s="20" t="s">
        <v>541</v>
      </c>
      <c r="C947" s="38" t="s">
        <v>1739</v>
      </c>
      <c r="D947" s="39">
        <v>52074</v>
      </c>
      <c r="E947" s="40" t="s">
        <v>42</v>
      </c>
      <c r="F947" s="41">
        <f t="shared" si="15"/>
        <v>52074</v>
      </c>
    </row>
    <row r="948" spans="1:6" ht="27">
      <c r="A948" s="44" t="s">
        <v>1740</v>
      </c>
      <c r="B948" s="20" t="s">
        <v>541</v>
      </c>
      <c r="C948" s="38" t="s">
        <v>1741</v>
      </c>
      <c r="D948" s="39">
        <v>103201</v>
      </c>
      <c r="E948" s="40" t="s">
        <v>42</v>
      </c>
      <c r="F948" s="41">
        <f t="shared" si="15"/>
        <v>103201</v>
      </c>
    </row>
    <row r="949" spans="1:6" ht="27">
      <c r="A949" s="44" t="s">
        <v>560</v>
      </c>
      <c r="B949" s="20" t="s">
        <v>541</v>
      </c>
      <c r="C949" s="38" t="s">
        <v>1742</v>
      </c>
      <c r="D949" s="39">
        <v>103201</v>
      </c>
      <c r="E949" s="40" t="s">
        <v>42</v>
      </c>
      <c r="F949" s="41">
        <f t="shared" si="15"/>
        <v>103201</v>
      </c>
    </row>
    <row r="950" spans="1:6" ht="15">
      <c r="A950" s="44" t="s">
        <v>1743</v>
      </c>
      <c r="B950" s="20" t="s">
        <v>541</v>
      </c>
      <c r="C950" s="38" t="s">
        <v>1744</v>
      </c>
      <c r="D950" s="39">
        <v>87310</v>
      </c>
      <c r="E950" s="40" t="s">
        <v>42</v>
      </c>
      <c r="F950" s="41">
        <f t="shared" si="15"/>
        <v>87310</v>
      </c>
    </row>
    <row r="951" spans="1:6" ht="27">
      <c r="A951" s="44" t="s">
        <v>560</v>
      </c>
      <c r="B951" s="20" t="s">
        <v>541</v>
      </c>
      <c r="C951" s="38" t="s">
        <v>1745</v>
      </c>
      <c r="D951" s="39">
        <v>87310</v>
      </c>
      <c r="E951" s="40" t="s">
        <v>42</v>
      </c>
      <c r="F951" s="41">
        <f t="shared" si="15"/>
        <v>87310</v>
      </c>
    </row>
    <row r="952" spans="1:6" ht="27">
      <c r="A952" s="44" t="s">
        <v>1746</v>
      </c>
      <c r="B952" s="20" t="s">
        <v>541</v>
      </c>
      <c r="C952" s="38" t="s">
        <v>1747</v>
      </c>
      <c r="D952" s="39">
        <v>3534</v>
      </c>
      <c r="E952" s="40" t="s">
        <v>42</v>
      </c>
      <c r="F952" s="41">
        <f t="shared" si="15"/>
        <v>3534</v>
      </c>
    </row>
    <row r="953" spans="1:6" ht="27">
      <c r="A953" s="44" t="s">
        <v>560</v>
      </c>
      <c r="B953" s="20" t="s">
        <v>541</v>
      </c>
      <c r="C953" s="38" t="s">
        <v>1748</v>
      </c>
      <c r="D953" s="39">
        <v>3534</v>
      </c>
      <c r="E953" s="40" t="s">
        <v>42</v>
      </c>
      <c r="F953" s="41">
        <f t="shared" si="15"/>
        <v>3534</v>
      </c>
    </row>
    <row r="954" spans="1:6" ht="15">
      <c r="A954" s="44" t="s">
        <v>1749</v>
      </c>
      <c r="B954" s="20" t="s">
        <v>541</v>
      </c>
      <c r="C954" s="38" t="s">
        <v>1750</v>
      </c>
      <c r="D954" s="39">
        <v>9330</v>
      </c>
      <c r="E954" s="40">
        <v>9330</v>
      </c>
      <c r="F954" s="41" t="str">
        <f t="shared" si="15"/>
        <v>-</v>
      </c>
    </row>
    <row r="955" spans="1:6" ht="27">
      <c r="A955" s="44" t="s">
        <v>560</v>
      </c>
      <c r="B955" s="20" t="s">
        <v>541</v>
      </c>
      <c r="C955" s="38" t="s">
        <v>1751</v>
      </c>
      <c r="D955" s="39">
        <v>9330</v>
      </c>
      <c r="E955" s="40">
        <v>9330</v>
      </c>
      <c r="F955" s="41" t="str">
        <f t="shared" si="15"/>
        <v>-</v>
      </c>
    </row>
    <row r="956" spans="1:6" ht="15">
      <c r="A956" s="44" t="s">
        <v>1752</v>
      </c>
      <c r="B956" s="20" t="s">
        <v>541</v>
      </c>
      <c r="C956" s="38" t="s">
        <v>1753</v>
      </c>
      <c r="D956" s="39">
        <v>25831</v>
      </c>
      <c r="E956" s="40">
        <v>2006.4</v>
      </c>
      <c r="F956" s="41">
        <f t="shared" si="15"/>
        <v>23824.6</v>
      </c>
    </row>
    <row r="957" spans="1:6" ht="27">
      <c r="A957" s="44" t="s">
        <v>560</v>
      </c>
      <c r="B957" s="20" t="s">
        <v>541</v>
      </c>
      <c r="C957" s="38" t="s">
        <v>1754</v>
      </c>
      <c r="D957" s="39">
        <v>25831</v>
      </c>
      <c r="E957" s="40">
        <v>2006.4</v>
      </c>
      <c r="F957" s="41">
        <f t="shared" si="15"/>
        <v>23824.6</v>
      </c>
    </row>
    <row r="958" spans="1:6" ht="27">
      <c r="A958" s="42" t="s">
        <v>1275</v>
      </c>
      <c r="B958" s="18" t="s">
        <v>541</v>
      </c>
      <c r="C958" s="30" t="s">
        <v>1755</v>
      </c>
      <c r="D958" s="31">
        <v>1379000</v>
      </c>
      <c r="E958" s="32">
        <v>110960.67</v>
      </c>
      <c r="F958" s="33">
        <f t="shared" si="15"/>
        <v>1268039.33</v>
      </c>
    </row>
    <row r="959" spans="1:6" ht="66" customHeight="1">
      <c r="A959" s="44" t="s">
        <v>1756</v>
      </c>
      <c r="B959" s="20" t="s">
        <v>541</v>
      </c>
      <c r="C959" s="38" t="s">
        <v>1757</v>
      </c>
      <c r="D959" s="39">
        <v>1379000</v>
      </c>
      <c r="E959" s="40">
        <v>110960.67</v>
      </c>
      <c r="F959" s="41">
        <f t="shared" si="15"/>
        <v>1268039.33</v>
      </c>
    </row>
    <row r="960" spans="1:6" ht="27">
      <c r="A960" s="44" t="s">
        <v>627</v>
      </c>
      <c r="B960" s="20" t="s">
        <v>541</v>
      </c>
      <c r="C960" s="38" t="s">
        <v>1758</v>
      </c>
      <c r="D960" s="39">
        <v>490000</v>
      </c>
      <c r="E960" s="40">
        <v>110960.67</v>
      </c>
      <c r="F960" s="41">
        <f t="shared" si="15"/>
        <v>379039.33</v>
      </c>
    </row>
    <row r="961" spans="1:6" ht="27">
      <c r="A961" s="44" t="s">
        <v>560</v>
      </c>
      <c r="B961" s="20" t="s">
        <v>541</v>
      </c>
      <c r="C961" s="38" t="s">
        <v>1759</v>
      </c>
      <c r="D961" s="39">
        <v>490000</v>
      </c>
      <c r="E961" s="40">
        <v>110960.67</v>
      </c>
      <c r="F961" s="41">
        <f t="shared" si="15"/>
        <v>379039.33</v>
      </c>
    </row>
    <row r="962" spans="1:6" ht="27">
      <c r="A962" s="44" t="s">
        <v>1760</v>
      </c>
      <c r="B962" s="20" t="s">
        <v>541</v>
      </c>
      <c r="C962" s="38" t="s">
        <v>1761</v>
      </c>
      <c r="D962" s="39">
        <v>879000</v>
      </c>
      <c r="E962" s="40" t="s">
        <v>42</v>
      </c>
      <c r="F962" s="41">
        <f t="shared" si="15"/>
        <v>879000</v>
      </c>
    </row>
    <row r="963" spans="1:6" ht="64.5" customHeight="1">
      <c r="A963" s="44" t="s">
        <v>1222</v>
      </c>
      <c r="B963" s="20" t="s">
        <v>541</v>
      </c>
      <c r="C963" s="38" t="s">
        <v>1762</v>
      </c>
      <c r="D963" s="39">
        <v>879000</v>
      </c>
      <c r="E963" s="40" t="s">
        <v>42</v>
      </c>
      <c r="F963" s="41">
        <f t="shared" si="15"/>
        <v>879000</v>
      </c>
    </row>
    <row r="964" spans="1:6" ht="27">
      <c r="A964" s="44" t="s">
        <v>627</v>
      </c>
      <c r="B964" s="20" t="s">
        <v>541</v>
      </c>
      <c r="C964" s="38" t="s">
        <v>1763</v>
      </c>
      <c r="D964" s="39">
        <v>10000</v>
      </c>
      <c r="E964" s="40" t="s">
        <v>42</v>
      </c>
      <c r="F964" s="41">
        <f t="shared" si="15"/>
        <v>10000</v>
      </c>
    </row>
    <row r="965" spans="1:6" ht="54.75">
      <c r="A965" s="44" t="s">
        <v>1222</v>
      </c>
      <c r="B965" s="20" t="s">
        <v>541</v>
      </c>
      <c r="C965" s="38" t="s">
        <v>1764</v>
      </c>
      <c r="D965" s="39">
        <v>10000</v>
      </c>
      <c r="E965" s="40" t="s">
        <v>42</v>
      </c>
      <c r="F965" s="41">
        <f t="shared" si="15"/>
        <v>10000</v>
      </c>
    </row>
    <row r="966" spans="1:6" ht="27">
      <c r="A966" s="44" t="s">
        <v>1539</v>
      </c>
      <c r="B966" s="20" t="s">
        <v>541</v>
      </c>
      <c r="C966" s="38" t="s">
        <v>1765</v>
      </c>
      <c r="D966" s="39">
        <v>2156345.09</v>
      </c>
      <c r="E966" s="40">
        <v>1056858.33</v>
      </c>
      <c r="F966" s="41">
        <f t="shared" si="15"/>
        <v>1099486.7599999998</v>
      </c>
    </row>
    <row r="967" spans="1:6" ht="15">
      <c r="A967" s="42" t="s">
        <v>1766</v>
      </c>
      <c r="B967" s="18" t="s">
        <v>541</v>
      </c>
      <c r="C967" s="30" t="s">
        <v>1767</v>
      </c>
      <c r="D967" s="31">
        <v>2093093.1</v>
      </c>
      <c r="E967" s="32">
        <v>1056858.33</v>
      </c>
      <c r="F967" s="33">
        <f t="shared" si="15"/>
        <v>1036234.77</v>
      </c>
    </row>
    <row r="968" spans="1:6" ht="54.75">
      <c r="A968" s="44" t="s">
        <v>1651</v>
      </c>
      <c r="B968" s="20" t="s">
        <v>541</v>
      </c>
      <c r="C968" s="38" t="s">
        <v>1768</v>
      </c>
      <c r="D968" s="39">
        <v>2093093.1</v>
      </c>
      <c r="E968" s="40">
        <v>1056858.33</v>
      </c>
      <c r="F968" s="41">
        <f t="shared" si="15"/>
        <v>1036234.77</v>
      </c>
    </row>
    <row r="969" spans="1:6" ht="79.5" customHeight="1">
      <c r="A969" s="44" t="s">
        <v>1769</v>
      </c>
      <c r="B969" s="20" t="s">
        <v>541</v>
      </c>
      <c r="C969" s="38" t="s">
        <v>1770</v>
      </c>
      <c r="D969" s="39">
        <v>2091000</v>
      </c>
      <c r="E969" s="40">
        <v>1055206.47</v>
      </c>
      <c r="F969" s="41">
        <f t="shared" si="15"/>
        <v>1035793.53</v>
      </c>
    </row>
    <row r="970" spans="1:6" ht="66.75" customHeight="1">
      <c r="A970" s="44" t="s">
        <v>1771</v>
      </c>
      <c r="B970" s="20" t="s">
        <v>541</v>
      </c>
      <c r="C970" s="38" t="s">
        <v>1772</v>
      </c>
      <c r="D970" s="39">
        <v>1496000</v>
      </c>
      <c r="E970" s="40">
        <v>1055206.47</v>
      </c>
      <c r="F970" s="41">
        <f t="shared" si="15"/>
        <v>440793.53</v>
      </c>
    </row>
    <row r="971" spans="1:6" ht="15">
      <c r="A971" s="44" t="s">
        <v>1324</v>
      </c>
      <c r="B971" s="20" t="s">
        <v>541</v>
      </c>
      <c r="C971" s="38" t="s">
        <v>1773</v>
      </c>
      <c r="D971" s="39">
        <v>595000</v>
      </c>
      <c r="E971" s="40" t="s">
        <v>42</v>
      </c>
      <c r="F971" s="41">
        <f t="shared" si="15"/>
        <v>595000</v>
      </c>
    </row>
    <row r="972" spans="1:6" ht="83.25" customHeight="1">
      <c r="A972" s="44" t="s">
        <v>1769</v>
      </c>
      <c r="B972" s="20" t="s">
        <v>541</v>
      </c>
      <c r="C972" s="38" t="s">
        <v>1774</v>
      </c>
      <c r="D972" s="39">
        <v>2093.1</v>
      </c>
      <c r="E972" s="40">
        <v>1651.86</v>
      </c>
      <c r="F972" s="41">
        <f t="shared" si="15"/>
        <v>441.24</v>
      </c>
    </row>
    <row r="973" spans="1:6" ht="67.5" customHeight="1">
      <c r="A973" s="44" t="s">
        <v>1771</v>
      </c>
      <c r="B973" s="20" t="s">
        <v>541</v>
      </c>
      <c r="C973" s="38" t="s">
        <v>1775</v>
      </c>
      <c r="D973" s="39">
        <v>2093.1</v>
      </c>
      <c r="E973" s="40">
        <v>1651.86</v>
      </c>
      <c r="F973" s="41">
        <f t="shared" si="15"/>
        <v>441.24</v>
      </c>
    </row>
    <row r="974" spans="1:6" ht="15">
      <c r="A974" s="42" t="s">
        <v>1776</v>
      </c>
      <c r="B974" s="18" t="s">
        <v>541</v>
      </c>
      <c r="C974" s="30" t="s">
        <v>1777</v>
      </c>
      <c r="D974" s="31">
        <v>63251.99</v>
      </c>
      <c r="E974" s="32" t="s">
        <v>42</v>
      </c>
      <c r="F974" s="33">
        <f t="shared" si="15"/>
        <v>63251.99</v>
      </c>
    </row>
    <row r="975" spans="1:6" ht="15">
      <c r="A975" s="44" t="s">
        <v>637</v>
      </c>
      <c r="B975" s="20" t="s">
        <v>541</v>
      </c>
      <c r="C975" s="38" t="s">
        <v>1778</v>
      </c>
      <c r="D975" s="39">
        <v>5500</v>
      </c>
      <c r="E975" s="40" t="s">
        <v>42</v>
      </c>
      <c r="F975" s="41">
        <f t="shared" si="15"/>
        <v>5500</v>
      </c>
    </row>
    <row r="976" spans="1:6" ht="27">
      <c r="A976" s="44" t="s">
        <v>560</v>
      </c>
      <c r="B976" s="20" t="s">
        <v>541</v>
      </c>
      <c r="C976" s="38" t="s">
        <v>1779</v>
      </c>
      <c r="D976" s="39">
        <v>5500</v>
      </c>
      <c r="E976" s="40" t="s">
        <v>42</v>
      </c>
      <c r="F976" s="41">
        <f t="shared" si="15"/>
        <v>5500</v>
      </c>
    </row>
    <row r="977" spans="1:6" ht="69">
      <c r="A977" s="44" t="s">
        <v>1780</v>
      </c>
      <c r="B977" s="20" t="s">
        <v>541</v>
      </c>
      <c r="C977" s="38" t="s">
        <v>1781</v>
      </c>
      <c r="D977" s="39">
        <v>57751.99</v>
      </c>
      <c r="E977" s="40" t="s">
        <v>42</v>
      </c>
      <c r="F977" s="41">
        <f t="shared" si="15"/>
        <v>57751.99</v>
      </c>
    </row>
    <row r="978" spans="1:6" ht="27">
      <c r="A978" s="44" t="s">
        <v>642</v>
      </c>
      <c r="B978" s="20" t="s">
        <v>541</v>
      </c>
      <c r="C978" s="38" t="s">
        <v>1782</v>
      </c>
      <c r="D978" s="39">
        <v>57694.24</v>
      </c>
      <c r="E978" s="40" t="s">
        <v>42</v>
      </c>
      <c r="F978" s="41">
        <f t="shared" si="15"/>
        <v>57694.24</v>
      </c>
    </row>
    <row r="979" spans="1:6" ht="27">
      <c r="A979" s="44" t="s">
        <v>560</v>
      </c>
      <c r="B979" s="20" t="s">
        <v>541</v>
      </c>
      <c r="C979" s="38" t="s">
        <v>1783</v>
      </c>
      <c r="D979" s="39">
        <v>57694.24</v>
      </c>
      <c r="E979" s="40" t="s">
        <v>42</v>
      </c>
      <c r="F979" s="41">
        <f t="shared" si="15"/>
        <v>57694.24</v>
      </c>
    </row>
    <row r="980" spans="1:6" ht="27">
      <c r="A980" s="44" t="s">
        <v>645</v>
      </c>
      <c r="B980" s="20" t="s">
        <v>541</v>
      </c>
      <c r="C980" s="38" t="s">
        <v>1784</v>
      </c>
      <c r="D980" s="39">
        <v>57.75</v>
      </c>
      <c r="E980" s="40" t="s">
        <v>42</v>
      </c>
      <c r="F980" s="41">
        <f t="shared" si="15"/>
        <v>57.75</v>
      </c>
    </row>
    <row r="981" spans="1:6" ht="27">
      <c r="A981" s="44" t="s">
        <v>560</v>
      </c>
      <c r="B981" s="20" t="s">
        <v>541</v>
      </c>
      <c r="C981" s="38" t="s">
        <v>1785</v>
      </c>
      <c r="D981" s="39">
        <v>57.75</v>
      </c>
      <c r="E981" s="40" t="s">
        <v>42</v>
      </c>
      <c r="F981" s="41">
        <f t="shared" si="15"/>
        <v>57.75</v>
      </c>
    </row>
    <row r="982" spans="1:6" ht="15">
      <c r="A982" s="44" t="s">
        <v>883</v>
      </c>
      <c r="B982" s="20" t="s">
        <v>541</v>
      </c>
      <c r="C982" s="38" t="s">
        <v>1786</v>
      </c>
      <c r="D982" s="39">
        <v>10516200</v>
      </c>
      <c r="E982" s="40">
        <v>10516135.19</v>
      </c>
      <c r="F982" s="41">
        <f t="shared" si="15"/>
        <v>64.81000000052154</v>
      </c>
    </row>
    <row r="983" spans="1:6" ht="15">
      <c r="A983" s="42" t="s">
        <v>892</v>
      </c>
      <c r="B983" s="18" t="s">
        <v>541</v>
      </c>
      <c r="C983" s="30" t="s">
        <v>1787</v>
      </c>
      <c r="D983" s="31">
        <v>10516200</v>
      </c>
      <c r="E983" s="32">
        <v>10516135.19</v>
      </c>
      <c r="F983" s="33">
        <f t="shared" si="15"/>
        <v>64.81000000052154</v>
      </c>
    </row>
    <row r="984" spans="1:6" ht="138">
      <c r="A984" s="45" t="s">
        <v>1788</v>
      </c>
      <c r="B984" s="20" t="s">
        <v>541</v>
      </c>
      <c r="C984" s="38" t="s">
        <v>1789</v>
      </c>
      <c r="D984" s="39">
        <v>10516200</v>
      </c>
      <c r="E984" s="40">
        <v>10516135.19</v>
      </c>
      <c r="F984" s="41">
        <f t="shared" si="15"/>
        <v>64.81000000052154</v>
      </c>
    </row>
    <row r="985" spans="1:6" ht="207">
      <c r="A985" s="45" t="s">
        <v>1790</v>
      </c>
      <c r="B985" s="20" t="s">
        <v>541</v>
      </c>
      <c r="C985" s="38" t="s">
        <v>1791</v>
      </c>
      <c r="D985" s="39">
        <v>10516200</v>
      </c>
      <c r="E985" s="40">
        <v>10516135.19</v>
      </c>
      <c r="F985" s="41">
        <f t="shared" si="15"/>
        <v>64.81000000052154</v>
      </c>
    </row>
    <row r="986" spans="1:6" ht="54.75">
      <c r="A986" s="44" t="s">
        <v>1771</v>
      </c>
      <c r="B986" s="20" t="s">
        <v>541</v>
      </c>
      <c r="C986" s="38" t="s">
        <v>1792</v>
      </c>
      <c r="D986" s="39">
        <v>10516200</v>
      </c>
      <c r="E986" s="40">
        <v>10516135.19</v>
      </c>
      <c r="F986" s="41">
        <f t="shared" si="15"/>
        <v>64.81000000052154</v>
      </c>
    </row>
    <row r="987" spans="1:6" ht="54.75">
      <c r="A987" s="42" t="s">
        <v>1793</v>
      </c>
      <c r="B987" s="18" t="s">
        <v>541</v>
      </c>
      <c r="C987" s="30" t="s">
        <v>1794</v>
      </c>
      <c r="D987" s="31">
        <v>282886423.63</v>
      </c>
      <c r="E987" s="32">
        <v>147976553.75</v>
      </c>
      <c r="F987" s="33">
        <f t="shared" si="15"/>
        <v>134909869.88</v>
      </c>
    </row>
    <row r="988" spans="1:6" ht="27">
      <c r="A988" s="44" t="s">
        <v>1539</v>
      </c>
      <c r="B988" s="20" t="s">
        <v>541</v>
      </c>
      <c r="C988" s="38" t="s">
        <v>1795</v>
      </c>
      <c r="D988" s="39">
        <v>268969998.66</v>
      </c>
      <c r="E988" s="40">
        <v>136249038.58</v>
      </c>
      <c r="F988" s="41">
        <f t="shared" si="15"/>
        <v>132720960.08000001</v>
      </c>
    </row>
    <row r="989" spans="1:6" ht="15">
      <c r="A989" s="42" t="s">
        <v>1766</v>
      </c>
      <c r="B989" s="18" t="s">
        <v>541</v>
      </c>
      <c r="C989" s="30" t="s">
        <v>1796</v>
      </c>
      <c r="D989" s="31">
        <v>60084780</v>
      </c>
      <c r="E989" s="32">
        <v>57317656.95</v>
      </c>
      <c r="F989" s="33">
        <f t="shared" si="15"/>
        <v>2767123.049999997</v>
      </c>
    </row>
    <row r="990" spans="1:6" ht="54.75">
      <c r="A990" s="44" t="s">
        <v>1797</v>
      </c>
      <c r="B990" s="20" t="s">
        <v>541</v>
      </c>
      <c r="C990" s="38" t="s">
        <v>1798</v>
      </c>
      <c r="D990" s="39">
        <v>59828490</v>
      </c>
      <c r="E990" s="40">
        <v>57061366.95</v>
      </c>
      <c r="F990" s="41">
        <f t="shared" si="15"/>
        <v>2767123.049999997</v>
      </c>
    </row>
    <row r="991" spans="1:6" ht="54.75">
      <c r="A991" s="44" t="s">
        <v>1797</v>
      </c>
      <c r="B991" s="20" t="s">
        <v>541</v>
      </c>
      <c r="C991" s="38" t="s">
        <v>1799</v>
      </c>
      <c r="D991" s="39">
        <v>11265636</v>
      </c>
      <c r="E991" s="40">
        <v>10652581.9</v>
      </c>
      <c r="F991" s="41">
        <f t="shared" si="15"/>
        <v>613054.0999999996</v>
      </c>
    </row>
    <row r="992" spans="1:6" ht="82.5">
      <c r="A992" s="44" t="s">
        <v>1800</v>
      </c>
      <c r="B992" s="20" t="s">
        <v>541</v>
      </c>
      <c r="C992" s="38" t="s">
        <v>1801</v>
      </c>
      <c r="D992" s="39">
        <v>10865636</v>
      </c>
      <c r="E992" s="40">
        <v>10252581.9</v>
      </c>
      <c r="F992" s="41">
        <f t="shared" si="15"/>
        <v>613054.0999999996</v>
      </c>
    </row>
    <row r="993" spans="1:6" ht="27">
      <c r="A993" s="44" t="s">
        <v>560</v>
      </c>
      <c r="B993" s="20" t="s">
        <v>541</v>
      </c>
      <c r="C993" s="38" t="s">
        <v>1802</v>
      </c>
      <c r="D993" s="39">
        <v>10865636</v>
      </c>
      <c r="E993" s="40">
        <v>10252581.9</v>
      </c>
      <c r="F993" s="41">
        <f t="shared" si="15"/>
        <v>613054.0999999996</v>
      </c>
    </row>
    <row r="994" spans="1:6" ht="27">
      <c r="A994" s="44" t="s">
        <v>1803</v>
      </c>
      <c r="B994" s="20" t="s">
        <v>541</v>
      </c>
      <c r="C994" s="38" t="s">
        <v>1804</v>
      </c>
      <c r="D994" s="39">
        <v>400000</v>
      </c>
      <c r="E994" s="40">
        <v>400000</v>
      </c>
      <c r="F994" s="41" t="str">
        <f t="shared" si="15"/>
        <v>-</v>
      </c>
    </row>
    <row r="995" spans="1:6" ht="27">
      <c r="A995" s="44" t="s">
        <v>560</v>
      </c>
      <c r="B995" s="20" t="s">
        <v>541</v>
      </c>
      <c r="C995" s="38" t="s">
        <v>1805</v>
      </c>
      <c r="D995" s="39">
        <v>400000</v>
      </c>
      <c r="E995" s="40">
        <v>400000</v>
      </c>
      <c r="F995" s="41" t="str">
        <f t="shared" si="15"/>
        <v>-</v>
      </c>
    </row>
    <row r="996" spans="1:6" ht="220.5">
      <c r="A996" s="45" t="s">
        <v>1806</v>
      </c>
      <c r="B996" s="20" t="s">
        <v>541</v>
      </c>
      <c r="C996" s="38" t="s">
        <v>1807</v>
      </c>
      <c r="D996" s="39">
        <v>45728490</v>
      </c>
      <c r="E996" s="40">
        <v>45728490</v>
      </c>
      <c r="F996" s="41" t="str">
        <f aca="true" t="shared" si="16" ref="F996:F1054">IF(OR(D996="-",IF(E996="-",0,E996)&gt;=IF(D996="-",0,D996)),"-",IF(D996="-",0,D996)-IF(E996="-",0,E996))</f>
        <v>-</v>
      </c>
    </row>
    <row r="997" spans="1:6" ht="99" customHeight="1">
      <c r="A997" s="44" t="s">
        <v>1808</v>
      </c>
      <c r="B997" s="20" t="s">
        <v>541</v>
      </c>
      <c r="C997" s="38" t="s">
        <v>1809</v>
      </c>
      <c r="D997" s="39">
        <v>45728490</v>
      </c>
      <c r="E997" s="40">
        <v>45728490</v>
      </c>
      <c r="F997" s="41" t="str">
        <f t="shared" si="16"/>
        <v>-</v>
      </c>
    </row>
    <row r="998" spans="1:6" ht="82.5">
      <c r="A998" s="44" t="s">
        <v>1800</v>
      </c>
      <c r="B998" s="20" t="s">
        <v>541</v>
      </c>
      <c r="C998" s="38" t="s">
        <v>1810</v>
      </c>
      <c r="D998" s="39">
        <v>1634364</v>
      </c>
      <c r="E998" s="40" t="s">
        <v>42</v>
      </c>
      <c r="F998" s="41">
        <f t="shared" si="16"/>
        <v>1634364</v>
      </c>
    </row>
    <row r="999" spans="1:6" ht="27">
      <c r="A999" s="44" t="s">
        <v>560</v>
      </c>
      <c r="B999" s="20" t="s">
        <v>541</v>
      </c>
      <c r="C999" s="38" t="s">
        <v>1811</v>
      </c>
      <c r="D999" s="39">
        <v>1634364</v>
      </c>
      <c r="E999" s="40" t="s">
        <v>42</v>
      </c>
      <c r="F999" s="41">
        <f t="shared" si="16"/>
        <v>1634364</v>
      </c>
    </row>
    <row r="1000" spans="1:6" ht="27">
      <c r="A1000" s="44" t="s">
        <v>1803</v>
      </c>
      <c r="B1000" s="20" t="s">
        <v>541</v>
      </c>
      <c r="C1000" s="38" t="s">
        <v>1812</v>
      </c>
      <c r="D1000" s="39">
        <v>1200000</v>
      </c>
      <c r="E1000" s="40">
        <v>680295.05</v>
      </c>
      <c r="F1000" s="41">
        <f t="shared" si="16"/>
        <v>519704.94999999995</v>
      </c>
    </row>
    <row r="1001" spans="1:6" ht="27">
      <c r="A1001" s="44" t="s">
        <v>560</v>
      </c>
      <c r="B1001" s="20" t="s">
        <v>541</v>
      </c>
      <c r="C1001" s="38" t="s">
        <v>1813</v>
      </c>
      <c r="D1001" s="39">
        <v>1159248</v>
      </c>
      <c r="E1001" s="40">
        <v>639543.05</v>
      </c>
      <c r="F1001" s="41">
        <f t="shared" si="16"/>
        <v>519704.94999999995</v>
      </c>
    </row>
    <row r="1002" spans="1:6" ht="54.75">
      <c r="A1002" s="44" t="s">
        <v>574</v>
      </c>
      <c r="B1002" s="20" t="s">
        <v>541</v>
      </c>
      <c r="C1002" s="38" t="s">
        <v>1814</v>
      </c>
      <c r="D1002" s="39">
        <v>40752</v>
      </c>
      <c r="E1002" s="40">
        <v>40752</v>
      </c>
      <c r="F1002" s="41" t="str">
        <f t="shared" si="16"/>
        <v>-</v>
      </c>
    </row>
    <row r="1003" spans="1:6" ht="69">
      <c r="A1003" s="44" t="s">
        <v>630</v>
      </c>
      <c r="B1003" s="20" t="s">
        <v>541</v>
      </c>
      <c r="C1003" s="38" t="s">
        <v>1815</v>
      </c>
      <c r="D1003" s="39">
        <v>256290</v>
      </c>
      <c r="E1003" s="40">
        <v>256290</v>
      </c>
      <c r="F1003" s="41" t="str">
        <f t="shared" si="16"/>
        <v>-</v>
      </c>
    </row>
    <row r="1004" spans="1:6" ht="27">
      <c r="A1004" s="44" t="s">
        <v>627</v>
      </c>
      <c r="B1004" s="20" t="s">
        <v>541</v>
      </c>
      <c r="C1004" s="38" t="s">
        <v>1816</v>
      </c>
      <c r="D1004" s="39">
        <v>256290</v>
      </c>
      <c r="E1004" s="40">
        <v>256290</v>
      </c>
      <c r="F1004" s="41" t="str">
        <f t="shared" si="16"/>
        <v>-</v>
      </c>
    </row>
    <row r="1005" spans="1:6" ht="27">
      <c r="A1005" s="44" t="s">
        <v>617</v>
      </c>
      <c r="B1005" s="20" t="s">
        <v>541</v>
      </c>
      <c r="C1005" s="38" t="s">
        <v>1817</v>
      </c>
      <c r="D1005" s="39">
        <v>256290</v>
      </c>
      <c r="E1005" s="40">
        <v>256290</v>
      </c>
      <c r="F1005" s="41" t="str">
        <f t="shared" si="16"/>
        <v>-</v>
      </c>
    </row>
    <row r="1006" spans="1:6" ht="15">
      <c r="A1006" s="42" t="s">
        <v>1776</v>
      </c>
      <c r="B1006" s="18" t="s">
        <v>541</v>
      </c>
      <c r="C1006" s="30" t="s">
        <v>1818</v>
      </c>
      <c r="D1006" s="31">
        <v>1350000</v>
      </c>
      <c r="E1006" s="32">
        <v>500000</v>
      </c>
      <c r="F1006" s="33">
        <f t="shared" si="16"/>
        <v>850000</v>
      </c>
    </row>
    <row r="1007" spans="1:6" ht="82.5">
      <c r="A1007" s="44" t="s">
        <v>1819</v>
      </c>
      <c r="B1007" s="20" t="s">
        <v>541</v>
      </c>
      <c r="C1007" s="38" t="s">
        <v>1820</v>
      </c>
      <c r="D1007" s="39">
        <v>1350000</v>
      </c>
      <c r="E1007" s="40">
        <v>500000</v>
      </c>
      <c r="F1007" s="41">
        <f t="shared" si="16"/>
        <v>850000</v>
      </c>
    </row>
    <row r="1008" spans="1:6" ht="27">
      <c r="A1008" s="44" t="s">
        <v>560</v>
      </c>
      <c r="B1008" s="20" t="s">
        <v>541</v>
      </c>
      <c r="C1008" s="38" t="s">
        <v>1821</v>
      </c>
      <c r="D1008" s="39">
        <v>1350000</v>
      </c>
      <c r="E1008" s="40">
        <v>500000</v>
      </c>
      <c r="F1008" s="41">
        <f t="shared" si="16"/>
        <v>850000</v>
      </c>
    </row>
    <row r="1009" spans="1:6" ht="15">
      <c r="A1009" s="42" t="s">
        <v>1541</v>
      </c>
      <c r="B1009" s="18" t="s">
        <v>541</v>
      </c>
      <c r="C1009" s="30" t="s">
        <v>1822</v>
      </c>
      <c r="D1009" s="31">
        <v>20881359</v>
      </c>
      <c r="E1009" s="32">
        <v>9755803.78</v>
      </c>
      <c r="F1009" s="33">
        <f t="shared" si="16"/>
        <v>11125555.22</v>
      </c>
    </row>
    <row r="1010" spans="1:6" ht="27">
      <c r="A1010" s="44" t="s">
        <v>801</v>
      </c>
      <c r="B1010" s="20" t="s">
        <v>541</v>
      </c>
      <c r="C1010" s="38" t="s">
        <v>1823</v>
      </c>
      <c r="D1010" s="39">
        <v>800000</v>
      </c>
      <c r="E1010" s="40" t="s">
        <v>42</v>
      </c>
      <c r="F1010" s="41">
        <f t="shared" si="16"/>
        <v>800000</v>
      </c>
    </row>
    <row r="1011" spans="1:6" ht="27">
      <c r="A1011" s="44" t="s">
        <v>627</v>
      </c>
      <c r="B1011" s="20" t="s">
        <v>541</v>
      </c>
      <c r="C1011" s="38" t="s">
        <v>1824</v>
      </c>
      <c r="D1011" s="39">
        <v>800000</v>
      </c>
      <c r="E1011" s="40" t="s">
        <v>42</v>
      </c>
      <c r="F1011" s="41">
        <f t="shared" si="16"/>
        <v>800000</v>
      </c>
    </row>
    <row r="1012" spans="1:6" ht="27">
      <c r="A1012" s="44" t="s">
        <v>560</v>
      </c>
      <c r="B1012" s="20" t="s">
        <v>541</v>
      </c>
      <c r="C1012" s="38" t="s">
        <v>1825</v>
      </c>
      <c r="D1012" s="39">
        <v>800000</v>
      </c>
      <c r="E1012" s="40" t="s">
        <v>42</v>
      </c>
      <c r="F1012" s="41">
        <f t="shared" si="16"/>
        <v>800000</v>
      </c>
    </row>
    <row r="1013" spans="1:6" ht="54.75">
      <c r="A1013" s="44" t="s">
        <v>1522</v>
      </c>
      <c r="B1013" s="20" t="s">
        <v>541</v>
      </c>
      <c r="C1013" s="38" t="s">
        <v>1826</v>
      </c>
      <c r="D1013" s="39">
        <v>150000</v>
      </c>
      <c r="E1013" s="40">
        <v>114685</v>
      </c>
      <c r="F1013" s="41">
        <f t="shared" si="16"/>
        <v>35315</v>
      </c>
    </row>
    <row r="1014" spans="1:6" ht="27">
      <c r="A1014" s="44" t="s">
        <v>627</v>
      </c>
      <c r="B1014" s="20" t="s">
        <v>541</v>
      </c>
      <c r="C1014" s="38" t="s">
        <v>1827</v>
      </c>
      <c r="D1014" s="39">
        <v>150000</v>
      </c>
      <c r="E1014" s="40">
        <v>114685</v>
      </c>
      <c r="F1014" s="41">
        <f t="shared" si="16"/>
        <v>35315</v>
      </c>
    </row>
    <row r="1015" spans="1:6" ht="27">
      <c r="A1015" s="44" t="s">
        <v>617</v>
      </c>
      <c r="B1015" s="20" t="s">
        <v>541</v>
      </c>
      <c r="C1015" s="38" t="s">
        <v>1828</v>
      </c>
      <c r="D1015" s="39">
        <v>150000</v>
      </c>
      <c r="E1015" s="40">
        <v>114685</v>
      </c>
      <c r="F1015" s="41">
        <f t="shared" si="16"/>
        <v>35315</v>
      </c>
    </row>
    <row r="1016" spans="1:6" ht="27">
      <c r="A1016" s="44" t="s">
        <v>1579</v>
      </c>
      <c r="B1016" s="20" t="s">
        <v>541</v>
      </c>
      <c r="C1016" s="38" t="s">
        <v>1829</v>
      </c>
      <c r="D1016" s="39">
        <v>12292392</v>
      </c>
      <c r="E1016" s="40">
        <v>9641118.78</v>
      </c>
      <c r="F1016" s="41">
        <f t="shared" si="16"/>
        <v>2651273.2200000007</v>
      </c>
    </row>
    <row r="1017" spans="1:6" ht="93.75" customHeight="1">
      <c r="A1017" s="44" t="s">
        <v>1076</v>
      </c>
      <c r="B1017" s="20" t="s">
        <v>541</v>
      </c>
      <c r="C1017" s="38" t="s">
        <v>1830</v>
      </c>
      <c r="D1017" s="39">
        <v>12292392</v>
      </c>
      <c r="E1017" s="40">
        <v>9641118.78</v>
      </c>
      <c r="F1017" s="41">
        <f t="shared" si="16"/>
        <v>2651273.2200000007</v>
      </c>
    </row>
    <row r="1018" spans="1:6" ht="15">
      <c r="A1018" s="44" t="s">
        <v>637</v>
      </c>
      <c r="B1018" s="20" t="s">
        <v>541</v>
      </c>
      <c r="C1018" s="38" t="s">
        <v>1831</v>
      </c>
      <c r="D1018" s="39">
        <v>19520</v>
      </c>
      <c r="E1018" s="40" t="s">
        <v>42</v>
      </c>
      <c r="F1018" s="41">
        <f t="shared" si="16"/>
        <v>19520</v>
      </c>
    </row>
    <row r="1019" spans="1:6" ht="27">
      <c r="A1019" s="44" t="s">
        <v>560</v>
      </c>
      <c r="B1019" s="20" t="s">
        <v>541</v>
      </c>
      <c r="C1019" s="38" t="s">
        <v>1832</v>
      </c>
      <c r="D1019" s="39">
        <v>19520</v>
      </c>
      <c r="E1019" s="40" t="s">
        <v>42</v>
      </c>
      <c r="F1019" s="41">
        <f t="shared" si="16"/>
        <v>19520</v>
      </c>
    </row>
    <row r="1020" spans="1:6" ht="15">
      <c r="A1020" s="44" t="s">
        <v>637</v>
      </c>
      <c r="B1020" s="20" t="s">
        <v>541</v>
      </c>
      <c r="C1020" s="38" t="s">
        <v>1833</v>
      </c>
      <c r="D1020" s="39">
        <v>155500</v>
      </c>
      <c r="E1020" s="40" t="s">
        <v>42</v>
      </c>
      <c r="F1020" s="41">
        <f t="shared" si="16"/>
        <v>155500</v>
      </c>
    </row>
    <row r="1021" spans="1:6" ht="27">
      <c r="A1021" s="44" t="s">
        <v>560</v>
      </c>
      <c r="B1021" s="20" t="s">
        <v>541</v>
      </c>
      <c r="C1021" s="38" t="s">
        <v>1834</v>
      </c>
      <c r="D1021" s="39">
        <v>155500</v>
      </c>
      <c r="E1021" s="40" t="s">
        <v>42</v>
      </c>
      <c r="F1021" s="41">
        <f t="shared" si="16"/>
        <v>155500</v>
      </c>
    </row>
    <row r="1022" spans="1:6" ht="15">
      <c r="A1022" s="44" t="s">
        <v>637</v>
      </c>
      <c r="B1022" s="20" t="s">
        <v>541</v>
      </c>
      <c r="C1022" s="38" t="s">
        <v>1835</v>
      </c>
      <c r="D1022" s="39">
        <v>16500</v>
      </c>
      <c r="E1022" s="40" t="s">
        <v>42</v>
      </c>
      <c r="F1022" s="41">
        <f t="shared" si="16"/>
        <v>16500</v>
      </c>
    </row>
    <row r="1023" spans="1:6" ht="27">
      <c r="A1023" s="44" t="s">
        <v>617</v>
      </c>
      <c r="B1023" s="20" t="s">
        <v>541</v>
      </c>
      <c r="C1023" s="38" t="s">
        <v>1836</v>
      </c>
      <c r="D1023" s="39">
        <v>16500</v>
      </c>
      <c r="E1023" s="40" t="s">
        <v>42</v>
      </c>
      <c r="F1023" s="41">
        <f t="shared" si="16"/>
        <v>16500</v>
      </c>
    </row>
    <row r="1024" spans="1:6" ht="15">
      <c r="A1024" s="44" t="s">
        <v>637</v>
      </c>
      <c r="B1024" s="20" t="s">
        <v>541</v>
      </c>
      <c r="C1024" s="38" t="s">
        <v>1837</v>
      </c>
      <c r="D1024" s="39">
        <v>83680</v>
      </c>
      <c r="E1024" s="40" t="s">
        <v>42</v>
      </c>
      <c r="F1024" s="41">
        <f t="shared" si="16"/>
        <v>83680</v>
      </c>
    </row>
    <row r="1025" spans="1:6" ht="27">
      <c r="A1025" s="44" t="s">
        <v>560</v>
      </c>
      <c r="B1025" s="20" t="s">
        <v>541</v>
      </c>
      <c r="C1025" s="38" t="s">
        <v>1838</v>
      </c>
      <c r="D1025" s="39">
        <v>83680</v>
      </c>
      <c r="E1025" s="40" t="s">
        <v>42</v>
      </c>
      <c r="F1025" s="41">
        <f t="shared" si="16"/>
        <v>83680</v>
      </c>
    </row>
    <row r="1026" spans="1:6" ht="15">
      <c r="A1026" s="44" t="s">
        <v>637</v>
      </c>
      <c r="B1026" s="20" t="s">
        <v>541</v>
      </c>
      <c r="C1026" s="38" t="s">
        <v>1839</v>
      </c>
      <c r="D1026" s="39">
        <v>28000</v>
      </c>
      <c r="E1026" s="40" t="s">
        <v>42</v>
      </c>
      <c r="F1026" s="41">
        <f t="shared" si="16"/>
        <v>28000</v>
      </c>
    </row>
    <row r="1027" spans="1:6" ht="27">
      <c r="A1027" s="44" t="s">
        <v>560</v>
      </c>
      <c r="B1027" s="20" t="s">
        <v>541</v>
      </c>
      <c r="C1027" s="38" t="s">
        <v>1840</v>
      </c>
      <c r="D1027" s="39">
        <v>28000</v>
      </c>
      <c r="E1027" s="40" t="s">
        <v>42</v>
      </c>
      <c r="F1027" s="41">
        <f t="shared" si="16"/>
        <v>28000</v>
      </c>
    </row>
    <row r="1028" spans="1:6" ht="15">
      <c r="A1028" s="44" t="s">
        <v>637</v>
      </c>
      <c r="B1028" s="20" t="s">
        <v>541</v>
      </c>
      <c r="C1028" s="38" t="s">
        <v>1841</v>
      </c>
      <c r="D1028" s="39">
        <v>101109</v>
      </c>
      <c r="E1028" s="40" t="s">
        <v>42</v>
      </c>
      <c r="F1028" s="41">
        <f t="shared" si="16"/>
        <v>101109</v>
      </c>
    </row>
    <row r="1029" spans="1:6" ht="27">
      <c r="A1029" s="44" t="s">
        <v>560</v>
      </c>
      <c r="B1029" s="20" t="s">
        <v>541</v>
      </c>
      <c r="C1029" s="38" t="s">
        <v>1842</v>
      </c>
      <c r="D1029" s="39">
        <v>101109</v>
      </c>
      <c r="E1029" s="40" t="s">
        <v>42</v>
      </c>
      <c r="F1029" s="41">
        <f t="shared" si="16"/>
        <v>101109</v>
      </c>
    </row>
    <row r="1030" spans="1:6" ht="15">
      <c r="A1030" s="44" t="s">
        <v>637</v>
      </c>
      <c r="B1030" s="20" t="s">
        <v>541</v>
      </c>
      <c r="C1030" s="38" t="s">
        <v>1843</v>
      </c>
      <c r="D1030" s="39">
        <v>127000</v>
      </c>
      <c r="E1030" s="40" t="s">
        <v>42</v>
      </c>
      <c r="F1030" s="41">
        <f t="shared" si="16"/>
        <v>127000</v>
      </c>
    </row>
    <row r="1031" spans="1:6" ht="27">
      <c r="A1031" s="44" t="s">
        <v>617</v>
      </c>
      <c r="B1031" s="20" t="s">
        <v>541</v>
      </c>
      <c r="C1031" s="38" t="s">
        <v>1844</v>
      </c>
      <c r="D1031" s="39">
        <v>127000</v>
      </c>
      <c r="E1031" s="40" t="s">
        <v>42</v>
      </c>
      <c r="F1031" s="41">
        <f t="shared" si="16"/>
        <v>127000</v>
      </c>
    </row>
    <row r="1032" spans="1:6" ht="75" customHeight="1">
      <c r="A1032" s="44" t="s">
        <v>1845</v>
      </c>
      <c r="B1032" s="20" t="s">
        <v>541</v>
      </c>
      <c r="C1032" s="38" t="s">
        <v>1846</v>
      </c>
      <c r="D1032" s="39">
        <v>175685</v>
      </c>
      <c r="E1032" s="40" t="s">
        <v>42</v>
      </c>
      <c r="F1032" s="41">
        <f t="shared" si="16"/>
        <v>175685</v>
      </c>
    </row>
    <row r="1033" spans="1:6" ht="27">
      <c r="A1033" s="44" t="s">
        <v>642</v>
      </c>
      <c r="B1033" s="20" t="s">
        <v>541</v>
      </c>
      <c r="C1033" s="38" t="s">
        <v>1847</v>
      </c>
      <c r="D1033" s="39">
        <v>175509.32</v>
      </c>
      <c r="E1033" s="40" t="s">
        <v>42</v>
      </c>
      <c r="F1033" s="41">
        <f t="shared" si="16"/>
        <v>175509.32</v>
      </c>
    </row>
    <row r="1034" spans="1:6" ht="27">
      <c r="A1034" s="44" t="s">
        <v>560</v>
      </c>
      <c r="B1034" s="20" t="s">
        <v>541</v>
      </c>
      <c r="C1034" s="38" t="s">
        <v>1848</v>
      </c>
      <c r="D1034" s="39">
        <v>175509.32</v>
      </c>
      <c r="E1034" s="40" t="s">
        <v>42</v>
      </c>
      <c r="F1034" s="41">
        <f t="shared" si="16"/>
        <v>175509.32</v>
      </c>
    </row>
    <row r="1035" spans="1:6" ht="27">
      <c r="A1035" s="44" t="s">
        <v>645</v>
      </c>
      <c r="B1035" s="20" t="s">
        <v>541</v>
      </c>
      <c r="C1035" s="38" t="s">
        <v>1849</v>
      </c>
      <c r="D1035" s="39">
        <v>175.68</v>
      </c>
      <c r="E1035" s="40" t="s">
        <v>42</v>
      </c>
      <c r="F1035" s="41">
        <f t="shared" si="16"/>
        <v>175.68</v>
      </c>
    </row>
    <row r="1036" spans="1:6" ht="27">
      <c r="A1036" s="44" t="s">
        <v>560</v>
      </c>
      <c r="B1036" s="20" t="s">
        <v>541</v>
      </c>
      <c r="C1036" s="38" t="s">
        <v>1850</v>
      </c>
      <c r="D1036" s="39">
        <v>175.68</v>
      </c>
      <c r="E1036" s="40" t="s">
        <v>42</v>
      </c>
      <c r="F1036" s="41">
        <f t="shared" si="16"/>
        <v>175.68</v>
      </c>
    </row>
    <row r="1037" spans="1:6" ht="69" customHeight="1">
      <c r="A1037" s="44" t="s">
        <v>1851</v>
      </c>
      <c r="B1037" s="20" t="s">
        <v>541</v>
      </c>
      <c r="C1037" s="38" t="s">
        <v>1852</v>
      </c>
      <c r="D1037" s="39">
        <v>2434778</v>
      </c>
      <c r="E1037" s="40" t="s">
        <v>42</v>
      </c>
      <c r="F1037" s="41">
        <f t="shared" si="16"/>
        <v>2434778</v>
      </c>
    </row>
    <row r="1038" spans="1:6" ht="27">
      <c r="A1038" s="44" t="s">
        <v>642</v>
      </c>
      <c r="B1038" s="20" t="s">
        <v>541</v>
      </c>
      <c r="C1038" s="38" t="s">
        <v>1853</v>
      </c>
      <c r="D1038" s="39">
        <v>2432343.22</v>
      </c>
      <c r="E1038" s="40" t="s">
        <v>42</v>
      </c>
      <c r="F1038" s="41">
        <f t="shared" si="16"/>
        <v>2432343.22</v>
      </c>
    </row>
    <row r="1039" spans="1:6" ht="27">
      <c r="A1039" s="44" t="s">
        <v>560</v>
      </c>
      <c r="B1039" s="20" t="s">
        <v>541</v>
      </c>
      <c r="C1039" s="38" t="s">
        <v>1854</v>
      </c>
      <c r="D1039" s="39">
        <v>2432343.22</v>
      </c>
      <c r="E1039" s="40" t="s">
        <v>42</v>
      </c>
      <c r="F1039" s="41">
        <f t="shared" si="16"/>
        <v>2432343.22</v>
      </c>
    </row>
    <row r="1040" spans="1:6" ht="27">
      <c r="A1040" s="44" t="s">
        <v>645</v>
      </c>
      <c r="B1040" s="20" t="s">
        <v>541</v>
      </c>
      <c r="C1040" s="38" t="s">
        <v>1855</v>
      </c>
      <c r="D1040" s="39">
        <v>2434.78</v>
      </c>
      <c r="E1040" s="40" t="s">
        <v>42</v>
      </c>
      <c r="F1040" s="41">
        <f t="shared" si="16"/>
        <v>2434.78</v>
      </c>
    </row>
    <row r="1041" spans="1:6" ht="27">
      <c r="A1041" s="44" t="s">
        <v>560</v>
      </c>
      <c r="B1041" s="20" t="s">
        <v>541</v>
      </c>
      <c r="C1041" s="38" t="s">
        <v>1856</v>
      </c>
      <c r="D1041" s="39">
        <v>2434.78</v>
      </c>
      <c r="E1041" s="40" t="s">
        <v>42</v>
      </c>
      <c r="F1041" s="41">
        <f t="shared" si="16"/>
        <v>2434.78</v>
      </c>
    </row>
    <row r="1042" spans="1:6" ht="66" customHeight="1">
      <c r="A1042" s="44" t="s">
        <v>1857</v>
      </c>
      <c r="B1042" s="20" t="s">
        <v>541</v>
      </c>
      <c r="C1042" s="38" t="s">
        <v>1858</v>
      </c>
      <c r="D1042" s="39">
        <v>389500</v>
      </c>
      <c r="E1042" s="40" t="s">
        <v>42</v>
      </c>
      <c r="F1042" s="41">
        <f t="shared" si="16"/>
        <v>389500</v>
      </c>
    </row>
    <row r="1043" spans="1:6" ht="27">
      <c r="A1043" s="44" t="s">
        <v>642</v>
      </c>
      <c r="B1043" s="20" t="s">
        <v>541</v>
      </c>
      <c r="C1043" s="38" t="s">
        <v>1859</v>
      </c>
      <c r="D1043" s="39">
        <v>389110.5</v>
      </c>
      <c r="E1043" s="40" t="s">
        <v>42</v>
      </c>
      <c r="F1043" s="41">
        <f t="shared" si="16"/>
        <v>389110.5</v>
      </c>
    </row>
    <row r="1044" spans="1:6" ht="27">
      <c r="A1044" s="44" t="s">
        <v>617</v>
      </c>
      <c r="B1044" s="20" t="s">
        <v>541</v>
      </c>
      <c r="C1044" s="38" t="s">
        <v>1860</v>
      </c>
      <c r="D1044" s="39">
        <v>389110.5</v>
      </c>
      <c r="E1044" s="40" t="s">
        <v>42</v>
      </c>
      <c r="F1044" s="41">
        <f t="shared" si="16"/>
        <v>389110.5</v>
      </c>
    </row>
    <row r="1045" spans="1:6" ht="27">
      <c r="A1045" s="44" t="s">
        <v>645</v>
      </c>
      <c r="B1045" s="20" t="s">
        <v>541</v>
      </c>
      <c r="C1045" s="38" t="s">
        <v>1861</v>
      </c>
      <c r="D1045" s="39">
        <v>389.5</v>
      </c>
      <c r="E1045" s="40" t="s">
        <v>42</v>
      </c>
      <c r="F1045" s="41">
        <f t="shared" si="16"/>
        <v>389.5</v>
      </c>
    </row>
    <row r="1046" spans="1:6" ht="27">
      <c r="A1046" s="44" t="s">
        <v>617</v>
      </c>
      <c r="B1046" s="20" t="s">
        <v>541</v>
      </c>
      <c r="C1046" s="38" t="s">
        <v>1862</v>
      </c>
      <c r="D1046" s="39">
        <v>389.5</v>
      </c>
      <c r="E1046" s="40" t="s">
        <v>42</v>
      </c>
      <c r="F1046" s="41">
        <f t="shared" si="16"/>
        <v>389.5</v>
      </c>
    </row>
    <row r="1047" spans="1:6" ht="64.5" customHeight="1">
      <c r="A1047" s="44" t="s">
        <v>1863</v>
      </c>
      <c r="B1047" s="20" t="s">
        <v>541</v>
      </c>
      <c r="C1047" s="38" t="s">
        <v>1864</v>
      </c>
      <c r="D1047" s="39">
        <v>916984</v>
      </c>
      <c r="E1047" s="40" t="s">
        <v>42</v>
      </c>
      <c r="F1047" s="41">
        <f t="shared" si="16"/>
        <v>916984</v>
      </c>
    </row>
    <row r="1048" spans="1:6" ht="27">
      <c r="A1048" s="44" t="s">
        <v>642</v>
      </c>
      <c r="B1048" s="20" t="s">
        <v>541</v>
      </c>
      <c r="C1048" s="38" t="s">
        <v>1865</v>
      </c>
      <c r="D1048" s="39">
        <v>916067</v>
      </c>
      <c r="E1048" s="40" t="s">
        <v>42</v>
      </c>
      <c r="F1048" s="41">
        <f t="shared" si="16"/>
        <v>916067</v>
      </c>
    </row>
    <row r="1049" spans="1:6" ht="27">
      <c r="A1049" s="44" t="s">
        <v>560</v>
      </c>
      <c r="B1049" s="20" t="s">
        <v>541</v>
      </c>
      <c r="C1049" s="38" t="s">
        <v>1866</v>
      </c>
      <c r="D1049" s="39">
        <v>916067</v>
      </c>
      <c r="E1049" s="40" t="s">
        <v>42</v>
      </c>
      <c r="F1049" s="41">
        <f t="shared" si="16"/>
        <v>916067</v>
      </c>
    </row>
    <row r="1050" spans="1:6" ht="27">
      <c r="A1050" s="44" t="s">
        <v>645</v>
      </c>
      <c r="B1050" s="20" t="s">
        <v>541</v>
      </c>
      <c r="C1050" s="38" t="s">
        <v>1867</v>
      </c>
      <c r="D1050" s="39">
        <v>917</v>
      </c>
      <c r="E1050" s="40" t="s">
        <v>42</v>
      </c>
      <c r="F1050" s="41">
        <f t="shared" si="16"/>
        <v>917</v>
      </c>
    </row>
    <row r="1051" spans="1:6" ht="27">
      <c r="A1051" s="44" t="s">
        <v>560</v>
      </c>
      <c r="B1051" s="20" t="s">
        <v>541</v>
      </c>
      <c r="C1051" s="38" t="s">
        <v>1868</v>
      </c>
      <c r="D1051" s="39">
        <v>917</v>
      </c>
      <c r="E1051" s="40" t="s">
        <v>42</v>
      </c>
      <c r="F1051" s="41">
        <f t="shared" si="16"/>
        <v>917</v>
      </c>
    </row>
    <row r="1052" spans="1:6" ht="81.75" customHeight="1">
      <c r="A1052" s="44" t="s">
        <v>1869</v>
      </c>
      <c r="B1052" s="20" t="s">
        <v>541</v>
      </c>
      <c r="C1052" s="38" t="s">
        <v>1870</v>
      </c>
      <c r="D1052" s="39">
        <v>652632</v>
      </c>
      <c r="E1052" s="40" t="s">
        <v>42</v>
      </c>
      <c r="F1052" s="41">
        <f t="shared" si="16"/>
        <v>652632</v>
      </c>
    </row>
    <row r="1053" spans="1:6" ht="27">
      <c r="A1053" s="44" t="s">
        <v>642</v>
      </c>
      <c r="B1053" s="20" t="s">
        <v>541</v>
      </c>
      <c r="C1053" s="38" t="s">
        <v>1871</v>
      </c>
      <c r="D1053" s="39">
        <v>651979.37</v>
      </c>
      <c r="E1053" s="40" t="s">
        <v>42</v>
      </c>
      <c r="F1053" s="41">
        <f t="shared" si="16"/>
        <v>651979.37</v>
      </c>
    </row>
    <row r="1054" spans="1:6" ht="27">
      <c r="A1054" s="44" t="s">
        <v>560</v>
      </c>
      <c r="B1054" s="20" t="s">
        <v>541</v>
      </c>
      <c r="C1054" s="38" t="s">
        <v>1872</v>
      </c>
      <c r="D1054" s="39">
        <v>651979.37</v>
      </c>
      <c r="E1054" s="40" t="s">
        <v>42</v>
      </c>
      <c r="F1054" s="41">
        <f t="shared" si="16"/>
        <v>651979.37</v>
      </c>
    </row>
    <row r="1055" spans="1:6" ht="27">
      <c r="A1055" s="44" t="s">
        <v>645</v>
      </c>
      <c r="B1055" s="20" t="s">
        <v>541</v>
      </c>
      <c r="C1055" s="38" t="s">
        <v>1873</v>
      </c>
      <c r="D1055" s="39">
        <v>652.63</v>
      </c>
      <c r="E1055" s="40" t="s">
        <v>42</v>
      </c>
      <c r="F1055" s="41">
        <f aca="true" t="shared" si="17" ref="F1055:F1106">IF(OR(D1055="-",IF(E1055="-",0,E1055)&gt;=IF(D1055="-",0,D1055)),"-",IF(D1055="-",0,D1055)-IF(E1055="-",0,E1055))</f>
        <v>652.63</v>
      </c>
    </row>
    <row r="1056" spans="1:6" ht="27">
      <c r="A1056" s="44" t="s">
        <v>560</v>
      </c>
      <c r="B1056" s="20" t="s">
        <v>541</v>
      </c>
      <c r="C1056" s="38" t="s">
        <v>1874</v>
      </c>
      <c r="D1056" s="39">
        <v>652.63</v>
      </c>
      <c r="E1056" s="40" t="s">
        <v>42</v>
      </c>
      <c r="F1056" s="41">
        <f t="shared" si="17"/>
        <v>652.63</v>
      </c>
    </row>
    <row r="1057" spans="1:6" ht="67.5" customHeight="1">
      <c r="A1057" s="44" t="s">
        <v>1875</v>
      </c>
      <c r="B1057" s="20" t="s">
        <v>541</v>
      </c>
      <c r="C1057" s="38" t="s">
        <v>1876</v>
      </c>
      <c r="D1057" s="39">
        <v>1085308</v>
      </c>
      <c r="E1057" s="40" t="s">
        <v>42</v>
      </c>
      <c r="F1057" s="41">
        <f t="shared" si="17"/>
        <v>1085308</v>
      </c>
    </row>
    <row r="1058" spans="1:6" ht="27">
      <c r="A1058" s="44" t="s">
        <v>642</v>
      </c>
      <c r="B1058" s="20" t="s">
        <v>541</v>
      </c>
      <c r="C1058" s="38" t="s">
        <v>1877</v>
      </c>
      <c r="D1058" s="39">
        <v>1084222.69</v>
      </c>
      <c r="E1058" s="40" t="s">
        <v>42</v>
      </c>
      <c r="F1058" s="41">
        <f t="shared" si="17"/>
        <v>1084222.69</v>
      </c>
    </row>
    <row r="1059" spans="1:6" ht="27">
      <c r="A1059" s="44" t="s">
        <v>560</v>
      </c>
      <c r="B1059" s="20" t="s">
        <v>541</v>
      </c>
      <c r="C1059" s="38" t="s">
        <v>1878</v>
      </c>
      <c r="D1059" s="39">
        <v>1084222.69</v>
      </c>
      <c r="E1059" s="40" t="s">
        <v>42</v>
      </c>
      <c r="F1059" s="41">
        <f t="shared" si="17"/>
        <v>1084222.69</v>
      </c>
    </row>
    <row r="1060" spans="1:6" ht="27">
      <c r="A1060" s="44" t="s">
        <v>645</v>
      </c>
      <c r="B1060" s="20" t="s">
        <v>541</v>
      </c>
      <c r="C1060" s="38" t="s">
        <v>1879</v>
      </c>
      <c r="D1060" s="39">
        <v>1085.31</v>
      </c>
      <c r="E1060" s="40" t="s">
        <v>42</v>
      </c>
      <c r="F1060" s="41">
        <f t="shared" si="17"/>
        <v>1085.31</v>
      </c>
    </row>
    <row r="1061" spans="1:6" ht="27">
      <c r="A1061" s="44" t="s">
        <v>560</v>
      </c>
      <c r="B1061" s="20" t="s">
        <v>541</v>
      </c>
      <c r="C1061" s="38" t="s">
        <v>1880</v>
      </c>
      <c r="D1061" s="39">
        <v>1085.31</v>
      </c>
      <c r="E1061" s="40" t="s">
        <v>42</v>
      </c>
      <c r="F1061" s="41">
        <f t="shared" si="17"/>
        <v>1085.31</v>
      </c>
    </row>
    <row r="1062" spans="1:6" ht="81.75" customHeight="1">
      <c r="A1062" s="44" t="s">
        <v>1881</v>
      </c>
      <c r="B1062" s="20" t="s">
        <v>541</v>
      </c>
      <c r="C1062" s="38" t="s">
        <v>1882</v>
      </c>
      <c r="D1062" s="39">
        <v>1452771</v>
      </c>
      <c r="E1062" s="40" t="s">
        <v>42</v>
      </c>
      <c r="F1062" s="41">
        <f t="shared" si="17"/>
        <v>1452771</v>
      </c>
    </row>
    <row r="1063" spans="1:6" ht="27">
      <c r="A1063" s="44" t="s">
        <v>642</v>
      </c>
      <c r="B1063" s="20" t="s">
        <v>541</v>
      </c>
      <c r="C1063" s="38" t="s">
        <v>1883</v>
      </c>
      <c r="D1063" s="39">
        <v>1451318.23</v>
      </c>
      <c r="E1063" s="40" t="s">
        <v>42</v>
      </c>
      <c r="F1063" s="41">
        <f t="shared" si="17"/>
        <v>1451318.23</v>
      </c>
    </row>
    <row r="1064" spans="1:6" ht="27">
      <c r="A1064" s="44" t="s">
        <v>617</v>
      </c>
      <c r="B1064" s="20" t="s">
        <v>541</v>
      </c>
      <c r="C1064" s="38" t="s">
        <v>1884</v>
      </c>
      <c r="D1064" s="39">
        <v>1451318.23</v>
      </c>
      <c r="E1064" s="40" t="s">
        <v>42</v>
      </c>
      <c r="F1064" s="41">
        <f t="shared" si="17"/>
        <v>1451318.23</v>
      </c>
    </row>
    <row r="1065" spans="1:6" ht="27">
      <c r="A1065" s="44" t="s">
        <v>645</v>
      </c>
      <c r="B1065" s="20" t="s">
        <v>541</v>
      </c>
      <c r="C1065" s="38" t="s">
        <v>1885</v>
      </c>
      <c r="D1065" s="39">
        <v>1452.77</v>
      </c>
      <c r="E1065" s="40" t="s">
        <v>42</v>
      </c>
      <c r="F1065" s="41">
        <f t="shared" si="17"/>
        <v>1452.77</v>
      </c>
    </row>
    <row r="1066" spans="1:6" ht="27">
      <c r="A1066" s="44" t="s">
        <v>617</v>
      </c>
      <c r="B1066" s="20" t="s">
        <v>541</v>
      </c>
      <c r="C1066" s="38" t="s">
        <v>1886</v>
      </c>
      <c r="D1066" s="39">
        <v>1452.77</v>
      </c>
      <c r="E1066" s="40" t="s">
        <v>42</v>
      </c>
      <c r="F1066" s="41">
        <f t="shared" si="17"/>
        <v>1452.77</v>
      </c>
    </row>
    <row r="1067" spans="1:6" ht="27">
      <c r="A1067" s="42" t="s">
        <v>1614</v>
      </c>
      <c r="B1067" s="18" t="s">
        <v>541</v>
      </c>
      <c r="C1067" s="30" t="s">
        <v>1887</v>
      </c>
      <c r="D1067" s="31">
        <v>186653859.66</v>
      </c>
      <c r="E1067" s="32">
        <v>68675577.85</v>
      </c>
      <c r="F1067" s="33">
        <f t="shared" si="17"/>
        <v>117978281.81</v>
      </c>
    </row>
    <row r="1068" spans="1:6" ht="63.75" customHeight="1">
      <c r="A1068" s="44" t="s">
        <v>854</v>
      </c>
      <c r="B1068" s="20" t="s">
        <v>541</v>
      </c>
      <c r="C1068" s="38" t="s">
        <v>1888</v>
      </c>
      <c r="D1068" s="39">
        <v>12947841.46</v>
      </c>
      <c r="E1068" s="40">
        <v>9173612.78</v>
      </c>
      <c r="F1068" s="41">
        <f t="shared" si="17"/>
        <v>3774228.6800000016</v>
      </c>
    </row>
    <row r="1069" spans="1:6" ht="27">
      <c r="A1069" s="44" t="s">
        <v>552</v>
      </c>
      <c r="B1069" s="20" t="s">
        <v>541</v>
      </c>
      <c r="C1069" s="38" t="s">
        <v>1889</v>
      </c>
      <c r="D1069" s="39">
        <v>9168496</v>
      </c>
      <c r="E1069" s="40">
        <v>6631357.42</v>
      </c>
      <c r="F1069" s="41">
        <f t="shared" si="17"/>
        <v>2537138.58</v>
      </c>
    </row>
    <row r="1070" spans="1:6" ht="82.5">
      <c r="A1070" s="44" t="s">
        <v>556</v>
      </c>
      <c r="B1070" s="20" t="s">
        <v>541</v>
      </c>
      <c r="C1070" s="38" t="s">
        <v>1890</v>
      </c>
      <c r="D1070" s="39">
        <v>2769268</v>
      </c>
      <c r="E1070" s="40">
        <v>1844489.57</v>
      </c>
      <c r="F1070" s="41">
        <f t="shared" si="17"/>
        <v>924778.4299999999</v>
      </c>
    </row>
    <row r="1071" spans="1:6" ht="41.25">
      <c r="A1071" s="44" t="s">
        <v>558</v>
      </c>
      <c r="B1071" s="20" t="s">
        <v>541</v>
      </c>
      <c r="C1071" s="38" t="s">
        <v>1891</v>
      </c>
      <c r="D1071" s="39">
        <v>431880</v>
      </c>
      <c r="E1071" s="40">
        <v>334530.08</v>
      </c>
      <c r="F1071" s="41">
        <f t="shared" si="17"/>
        <v>97349.91999999998</v>
      </c>
    </row>
    <row r="1072" spans="1:6" ht="27">
      <c r="A1072" s="44" t="s">
        <v>560</v>
      </c>
      <c r="B1072" s="20" t="s">
        <v>541</v>
      </c>
      <c r="C1072" s="38" t="s">
        <v>1892</v>
      </c>
      <c r="D1072" s="39">
        <v>576830.46</v>
      </c>
      <c r="E1072" s="40">
        <v>361968.27</v>
      </c>
      <c r="F1072" s="41">
        <f t="shared" si="17"/>
        <v>214862.18999999994</v>
      </c>
    </row>
    <row r="1073" spans="1:6" ht="15">
      <c r="A1073" s="44" t="s">
        <v>865</v>
      </c>
      <c r="B1073" s="20" t="s">
        <v>541</v>
      </c>
      <c r="C1073" s="38" t="s">
        <v>1893</v>
      </c>
      <c r="D1073" s="39">
        <v>1367</v>
      </c>
      <c r="E1073" s="40">
        <v>1267.44</v>
      </c>
      <c r="F1073" s="41">
        <f t="shared" si="17"/>
        <v>99.55999999999995</v>
      </c>
    </row>
    <row r="1074" spans="1:6" ht="70.5" customHeight="1">
      <c r="A1074" s="44" t="s">
        <v>854</v>
      </c>
      <c r="B1074" s="20" t="s">
        <v>541</v>
      </c>
      <c r="C1074" s="38" t="s">
        <v>1894</v>
      </c>
      <c r="D1074" s="39">
        <v>1275405.66</v>
      </c>
      <c r="E1074" s="40">
        <v>1275405.66</v>
      </c>
      <c r="F1074" s="41" t="str">
        <f t="shared" si="17"/>
        <v>-</v>
      </c>
    </row>
    <row r="1075" spans="1:6" ht="27">
      <c r="A1075" s="44" t="s">
        <v>552</v>
      </c>
      <c r="B1075" s="20" t="s">
        <v>541</v>
      </c>
      <c r="C1075" s="38" t="s">
        <v>1895</v>
      </c>
      <c r="D1075" s="39">
        <v>979574.24</v>
      </c>
      <c r="E1075" s="40">
        <v>979574.24</v>
      </c>
      <c r="F1075" s="41" t="str">
        <f t="shared" si="17"/>
        <v>-</v>
      </c>
    </row>
    <row r="1076" spans="1:6" ht="82.5">
      <c r="A1076" s="44" t="s">
        <v>556</v>
      </c>
      <c r="B1076" s="20" t="s">
        <v>541</v>
      </c>
      <c r="C1076" s="38" t="s">
        <v>1896</v>
      </c>
      <c r="D1076" s="39">
        <v>295831.42</v>
      </c>
      <c r="E1076" s="40">
        <v>295831.42</v>
      </c>
      <c r="F1076" s="41" t="str">
        <f t="shared" si="17"/>
        <v>-</v>
      </c>
    </row>
    <row r="1077" spans="1:6" ht="79.5" customHeight="1">
      <c r="A1077" s="44" t="s">
        <v>1897</v>
      </c>
      <c r="B1077" s="20" t="s">
        <v>541</v>
      </c>
      <c r="C1077" s="38" t="s">
        <v>1898</v>
      </c>
      <c r="D1077" s="39">
        <v>20506974.82</v>
      </c>
      <c r="E1077" s="40">
        <v>16666921.69</v>
      </c>
      <c r="F1077" s="41">
        <f t="shared" si="17"/>
        <v>3840053.130000001</v>
      </c>
    </row>
    <row r="1078" spans="1:6" ht="41.25">
      <c r="A1078" s="44" t="s">
        <v>1718</v>
      </c>
      <c r="B1078" s="20" t="s">
        <v>541</v>
      </c>
      <c r="C1078" s="38" t="s">
        <v>1899</v>
      </c>
      <c r="D1078" s="39">
        <v>19558851</v>
      </c>
      <c r="E1078" s="40">
        <v>16666921.69</v>
      </c>
      <c r="F1078" s="41">
        <f t="shared" si="17"/>
        <v>2891929.3100000005</v>
      </c>
    </row>
    <row r="1079" spans="1:6" ht="95.25" customHeight="1">
      <c r="A1079" s="44" t="s">
        <v>595</v>
      </c>
      <c r="B1079" s="20" t="s">
        <v>541</v>
      </c>
      <c r="C1079" s="38" t="s">
        <v>1900</v>
      </c>
      <c r="D1079" s="39">
        <v>19558851</v>
      </c>
      <c r="E1079" s="40">
        <v>16666921.69</v>
      </c>
      <c r="F1079" s="41">
        <f t="shared" si="17"/>
        <v>2891929.3100000005</v>
      </c>
    </row>
    <row r="1080" spans="1:6" ht="41.25">
      <c r="A1080" s="44" t="s">
        <v>1718</v>
      </c>
      <c r="B1080" s="20" t="s">
        <v>541</v>
      </c>
      <c r="C1080" s="38" t="s">
        <v>1901</v>
      </c>
      <c r="D1080" s="39">
        <v>948123.82</v>
      </c>
      <c r="E1080" s="40" t="s">
        <v>42</v>
      </c>
      <c r="F1080" s="41">
        <f t="shared" si="17"/>
        <v>948123.82</v>
      </c>
    </row>
    <row r="1081" spans="1:6" ht="93.75" customHeight="1">
      <c r="A1081" s="44" t="s">
        <v>595</v>
      </c>
      <c r="B1081" s="20" t="s">
        <v>541</v>
      </c>
      <c r="C1081" s="38" t="s">
        <v>1902</v>
      </c>
      <c r="D1081" s="39">
        <v>948123.82</v>
      </c>
      <c r="E1081" s="40" t="s">
        <v>42</v>
      </c>
      <c r="F1081" s="41">
        <f t="shared" si="17"/>
        <v>948123.82</v>
      </c>
    </row>
    <row r="1082" spans="1:6" ht="54.75">
      <c r="A1082" s="44" t="s">
        <v>1797</v>
      </c>
      <c r="B1082" s="20" t="s">
        <v>541</v>
      </c>
      <c r="C1082" s="38" t="s">
        <v>1903</v>
      </c>
      <c r="D1082" s="39">
        <v>150000000</v>
      </c>
      <c r="E1082" s="40">
        <v>40000000</v>
      </c>
      <c r="F1082" s="41">
        <f t="shared" si="17"/>
        <v>110000000</v>
      </c>
    </row>
    <row r="1083" spans="1:6" ht="195" customHeight="1">
      <c r="A1083" s="45" t="s">
        <v>1904</v>
      </c>
      <c r="B1083" s="20" t="s">
        <v>541</v>
      </c>
      <c r="C1083" s="38" t="s">
        <v>1905</v>
      </c>
      <c r="D1083" s="39">
        <v>150000000</v>
      </c>
      <c r="E1083" s="40">
        <v>40000000</v>
      </c>
      <c r="F1083" s="41">
        <f t="shared" si="17"/>
        <v>110000000</v>
      </c>
    </row>
    <row r="1084" spans="1:6" ht="82.5">
      <c r="A1084" s="44" t="s">
        <v>1076</v>
      </c>
      <c r="B1084" s="20" t="s">
        <v>541</v>
      </c>
      <c r="C1084" s="38" t="s">
        <v>1906</v>
      </c>
      <c r="D1084" s="39">
        <v>150000000</v>
      </c>
      <c r="E1084" s="40">
        <v>40000000</v>
      </c>
      <c r="F1084" s="41">
        <f t="shared" si="17"/>
        <v>110000000</v>
      </c>
    </row>
    <row r="1085" spans="1:6" ht="54.75">
      <c r="A1085" s="44" t="s">
        <v>978</v>
      </c>
      <c r="B1085" s="20" t="s">
        <v>541</v>
      </c>
      <c r="C1085" s="38" t="s">
        <v>1907</v>
      </c>
      <c r="D1085" s="39">
        <v>650000</v>
      </c>
      <c r="E1085" s="40">
        <v>650000</v>
      </c>
      <c r="F1085" s="41" t="str">
        <f t="shared" si="17"/>
        <v>-</v>
      </c>
    </row>
    <row r="1086" spans="1:6" ht="27">
      <c r="A1086" s="44" t="s">
        <v>627</v>
      </c>
      <c r="B1086" s="20" t="s">
        <v>541</v>
      </c>
      <c r="C1086" s="38" t="s">
        <v>1908</v>
      </c>
      <c r="D1086" s="39">
        <v>650000</v>
      </c>
      <c r="E1086" s="40">
        <v>650000</v>
      </c>
      <c r="F1086" s="41" t="str">
        <f t="shared" si="17"/>
        <v>-</v>
      </c>
    </row>
    <row r="1087" spans="1:6" ht="27">
      <c r="A1087" s="44" t="s">
        <v>617</v>
      </c>
      <c r="B1087" s="20" t="s">
        <v>541</v>
      </c>
      <c r="C1087" s="38" t="s">
        <v>1909</v>
      </c>
      <c r="D1087" s="39">
        <v>650000</v>
      </c>
      <c r="E1087" s="40">
        <v>650000</v>
      </c>
      <c r="F1087" s="41" t="str">
        <f t="shared" si="17"/>
        <v>-</v>
      </c>
    </row>
    <row r="1088" spans="1:6" ht="41.25">
      <c r="A1088" s="44" t="s">
        <v>1910</v>
      </c>
      <c r="B1088" s="20" t="s">
        <v>541</v>
      </c>
      <c r="C1088" s="38" t="s">
        <v>1911</v>
      </c>
      <c r="D1088" s="39">
        <v>701657.72</v>
      </c>
      <c r="E1088" s="40">
        <v>701657.72</v>
      </c>
      <c r="F1088" s="41" t="str">
        <f t="shared" si="17"/>
        <v>-</v>
      </c>
    </row>
    <row r="1089" spans="1:6" ht="27">
      <c r="A1089" s="44" t="s">
        <v>627</v>
      </c>
      <c r="B1089" s="20" t="s">
        <v>541</v>
      </c>
      <c r="C1089" s="38" t="s">
        <v>1912</v>
      </c>
      <c r="D1089" s="39">
        <v>701657.72</v>
      </c>
      <c r="E1089" s="40">
        <v>701657.72</v>
      </c>
      <c r="F1089" s="41" t="str">
        <f t="shared" si="17"/>
        <v>-</v>
      </c>
    </row>
    <row r="1090" spans="1:6" ht="27">
      <c r="A1090" s="44" t="s">
        <v>617</v>
      </c>
      <c r="B1090" s="20" t="s">
        <v>541</v>
      </c>
      <c r="C1090" s="38" t="s">
        <v>1913</v>
      </c>
      <c r="D1090" s="39">
        <v>701657.72</v>
      </c>
      <c r="E1090" s="40">
        <v>701657.72</v>
      </c>
      <c r="F1090" s="41" t="str">
        <f t="shared" si="17"/>
        <v>-</v>
      </c>
    </row>
    <row r="1091" spans="1:6" ht="93.75" customHeight="1">
      <c r="A1091" s="44" t="s">
        <v>714</v>
      </c>
      <c r="B1091" s="20" t="s">
        <v>541</v>
      </c>
      <c r="C1091" s="38" t="s">
        <v>1914</v>
      </c>
      <c r="D1091" s="39">
        <v>70200</v>
      </c>
      <c r="E1091" s="40">
        <v>70200</v>
      </c>
      <c r="F1091" s="41" t="str">
        <f t="shared" si="17"/>
        <v>-</v>
      </c>
    </row>
    <row r="1092" spans="1:6" ht="27">
      <c r="A1092" s="44" t="s">
        <v>627</v>
      </c>
      <c r="B1092" s="20" t="s">
        <v>541</v>
      </c>
      <c r="C1092" s="38" t="s">
        <v>1915</v>
      </c>
      <c r="D1092" s="39">
        <v>70200</v>
      </c>
      <c r="E1092" s="40">
        <v>70200</v>
      </c>
      <c r="F1092" s="41" t="str">
        <f t="shared" si="17"/>
        <v>-</v>
      </c>
    </row>
    <row r="1093" spans="1:6" ht="27">
      <c r="A1093" s="44" t="s">
        <v>617</v>
      </c>
      <c r="B1093" s="20" t="s">
        <v>541</v>
      </c>
      <c r="C1093" s="38" t="s">
        <v>1916</v>
      </c>
      <c r="D1093" s="39">
        <v>70200</v>
      </c>
      <c r="E1093" s="40">
        <v>70200</v>
      </c>
      <c r="F1093" s="41" t="str">
        <f t="shared" si="17"/>
        <v>-</v>
      </c>
    </row>
    <row r="1094" spans="1:6" ht="82.5">
      <c r="A1094" s="44" t="s">
        <v>625</v>
      </c>
      <c r="B1094" s="20" t="s">
        <v>541</v>
      </c>
      <c r="C1094" s="38" t="s">
        <v>1917</v>
      </c>
      <c r="D1094" s="39">
        <v>340480</v>
      </c>
      <c r="E1094" s="40" t="s">
        <v>42</v>
      </c>
      <c r="F1094" s="41">
        <f t="shared" si="17"/>
        <v>340480</v>
      </c>
    </row>
    <row r="1095" spans="1:6" ht="27">
      <c r="A1095" s="44" t="s">
        <v>627</v>
      </c>
      <c r="B1095" s="20" t="s">
        <v>541</v>
      </c>
      <c r="C1095" s="38" t="s">
        <v>1918</v>
      </c>
      <c r="D1095" s="39">
        <v>340480</v>
      </c>
      <c r="E1095" s="40" t="s">
        <v>42</v>
      </c>
      <c r="F1095" s="41">
        <f t="shared" si="17"/>
        <v>340480</v>
      </c>
    </row>
    <row r="1096" spans="1:6" ht="27">
      <c r="A1096" s="44" t="s">
        <v>617</v>
      </c>
      <c r="B1096" s="20" t="s">
        <v>541</v>
      </c>
      <c r="C1096" s="38" t="s">
        <v>1919</v>
      </c>
      <c r="D1096" s="39">
        <v>340480</v>
      </c>
      <c r="E1096" s="40" t="s">
        <v>42</v>
      </c>
      <c r="F1096" s="41">
        <f t="shared" si="17"/>
        <v>340480</v>
      </c>
    </row>
    <row r="1097" spans="1:6" ht="15">
      <c r="A1097" s="44" t="s">
        <v>570</v>
      </c>
      <c r="B1097" s="20" t="s">
        <v>541</v>
      </c>
      <c r="C1097" s="38" t="s">
        <v>1920</v>
      </c>
      <c r="D1097" s="39">
        <v>161300</v>
      </c>
      <c r="E1097" s="40">
        <v>137780</v>
      </c>
      <c r="F1097" s="41">
        <f t="shared" si="17"/>
        <v>23520</v>
      </c>
    </row>
    <row r="1098" spans="1:6" ht="87" customHeight="1">
      <c r="A1098" s="44" t="s">
        <v>1921</v>
      </c>
      <c r="B1098" s="20" t="s">
        <v>541</v>
      </c>
      <c r="C1098" s="38" t="s">
        <v>1922</v>
      </c>
      <c r="D1098" s="39">
        <v>161300</v>
      </c>
      <c r="E1098" s="40">
        <v>137780</v>
      </c>
      <c r="F1098" s="41">
        <f t="shared" si="17"/>
        <v>23520</v>
      </c>
    </row>
    <row r="1099" spans="1:6" ht="27">
      <c r="A1099" s="44" t="s">
        <v>552</v>
      </c>
      <c r="B1099" s="20" t="s">
        <v>541</v>
      </c>
      <c r="C1099" s="38" t="s">
        <v>1923</v>
      </c>
      <c r="D1099" s="39">
        <v>116518.27</v>
      </c>
      <c r="E1099" s="40">
        <v>100000</v>
      </c>
      <c r="F1099" s="41">
        <f t="shared" si="17"/>
        <v>16518.270000000004</v>
      </c>
    </row>
    <row r="1100" spans="1:6" ht="90" customHeight="1">
      <c r="A1100" s="44" t="s">
        <v>556</v>
      </c>
      <c r="B1100" s="20" t="s">
        <v>541</v>
      </c>
      <c r="C1100" s="38" t="s">
        <v>1924</v>
      </c>
      <c r="D1100" s="39">
        <v>35281.73</v>
      </c>
      <c r="E1100" s="40">
        <v>30280</v>
      </c>
      <c r="F1100" s="41">
        <f t="shared" si="17"/>
        <v>5001.730000000003</v>
      </c>
    </row>
    <row r="1101" spans="1:6" ht="27">
      <c r="A1101" s="44" t="s">
        <v>560</v>
      </c>
      <c r="B1101" s="20" t="s">
        <v>541</v>
      </c>
      <c r="C1101" s="38" t="s">
        <v>1925</v>
      </c>
      <c r="D1101" s="39">
        <v>9500</v>
      </c>
      <c r="E1101" s="40">
        <v>7500</v>
      </c>
      <c r="F1101" s="41">
        <f t="shared" si="17"/>
        <v>2000</v>
      </c>
    </row>
    <row r="1102" spans="1:6" ht="15">
      <c r="A1102" s="44" t="s">
        <v>883</v>
      </c>
      <c r="B1102" s="20" t="s">
        <v>541</v>
      </c>
      <c r="C1102" s="38" t="s">
        <v>1926</v>
      </c>
      <c r="D1102" s="39">
        <v>13916424.97</v>
      </c>
      <c r="E1102" s="40">
        <v>11727515.17</v>
      </c>
      <c r="F1102" s="41">
        <f t="shared" si="17"/>
        <v>2188909.8000000007</v>
      </c>
    </row>
    <row r="1103" spans="1:6" ht="15">
      <c r="A1103" s="42" t="s">
        <v>892</v>
      </c>
      <c r="B1103" s="18" t="s">
        <v>541</v>
      </c>
      <c r="C1103" s="30" t="s">
        <v>1927</v>
      </c>
      <c r="D1103" s="31">
        <v>13916424.97</v>
      </c>
      <c r="E1103" s="32">
        <v>11727515.17</v>
      </c>
      <c r="F1103" s="33">
        <f t="shared" si="17"/>
        <v>2188909.8000000007</v>
      </c>
    </row>
    <row r="1104" spans="1:6" ht="54.75">
      <c r="A1104" s="44" t="s">
        <v>1651</v>
      </c>
      <c r="B1104" s="20" t="s">
        <v>541</v>
      </c>
      <c r="C1104" s="38" t="s">
        <v>1928</v>
      </c>
      <c r="D1104" s="39">
        <v>13916424.97</v>
      </c>
      <c r="E1104" s="40">
        <v>11727515.17</v>
      </c>
      <c r="F1104" s="41">
        <f t="shared" si="17"/>
        <v>2188909.8000000007</v>
      </c>
    </row>
    <row r="1105" spans="1:6" ht="69" customHeight="1">
      <c r="A1105" s="44" t="s">
        <v>1929</v>
      </c>
      <c r="B1105" s="20" t="s">
        <v>541</v>
      </c>
      <c r="C1105" s="38" t="s">
        <v>1930</v>
      </c>
      <c r="D1105" s="39">
        <v>13916424.97</v>
      </c>
      <c r="E1105" s="40">
        <v>11727515.17</v>
      </c>
      <c r="F1105" s="41">
        <f t="shared" si="17"/>
        <v>2188909.8000000007</v>
      </c>
    </row>
    <row r="1106" spans="1:6" ht="27.75" thickBot="1">
      <c r="A1106" s="44" t="s">
        <v>1931</v>
      </c>
      <c r="B1106" s="20" t="s">
        <v>541</v>
      </c>
      <c r="C1106" s="38" t="s">
        <v>1932</v>
      </c>
      <c r="D1106" s="39">
        <v>13916424.97</v>
      </c>
      <c r="E1106" s="40">
        <v>11727515.17</v>
      </c>
      <c r="F1106" s="41">
        <f t="shared" si="17"/>
        <v>2188909.8000000007</v>
      </c>
    </row>
    <row r="1107" spans="1:6" ht="14.25" thickBot="1">
      <c r="A1107" s="21"/>
      <c r="B1107" s="22"/>
      <c r="C1107" s="23"/>
      <c r="D1107" s="24"/>
      <c r="E1107" s="22"/>
      <c r="F1107" s="22"/>
    </row>
    <row r="1108" spans="1:6" ht="27">
      <c r="A1108" s="25" t="s">
        <v>1933</v>
      </c>
      <c r="B1108" s="26" t="s">
        <v>1934</v>
      </c>
      <c r="C1108" s="27" t="s">
        <v>542</v>
      </c>
      <c r="D1108" s="28">
        <v>-106084930.76</v>
      </c>
      <c r="E1108" s="28">
        <v>-44561967.01</v>
      </c>
      <c r="F1108" s="29" t="s">
        <v>1935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0" workbookViewId="0" topLeftCell="A1">
      <selection activeCell="T18" sqref="T18"/>
    </sheetView>
  </sheetViews>
  <sheetFormatPr defaultColWidth="9.140625" defaultRowHeight="12.75"/>
  <cols>
    <col min="1" max="1" width="46.57421875" style="46" customWidth="1"/>
    <col min="2" max="2" width="7.57421875" style="46" customWidth="1"/>
    <col min="3" max="3" width="31.140625" style="46" customWidth="1"/>
    <col min="4" max="4" width="19.421875" style="46" customWidth="1"/>
    <col min="5" max="5" width="20.421875" style="46" customWidth="1"/>
    <col min="6" max="6" width="19.421875" style="46" customWidth="1"/>
    <col min="7" max="7" width="8.8515625" style="46" customWidth="1"/>
    <col min="8" max="8" width="13.421875" style="46" bestFit="1" customWidth="1"/>
    <col min="9" max="9" width="14.28125" style="46" customWidth="1"/>
    <col min="10" max="16384" width="8.8515625" style="46" customWidth="1"/>
  </cols>
  <sheetData>
    <row r="1" spans="1:6" ht="15">
      <c r="A1" s="181"/>
      <c r="B1" s="181"/>
      <c r="C1" s="181"/>
      <c r="D1" s="181"/>
      <c r="E1" s="181"/>
      <c r="F1" s="181"/>
    </row>
    <row r="2" spans="1:6" ht="15.75" thickBot="1">
      <c r="A2" s="182" t="s">
        <v>1962</v>
      </c>
      <c r="B2" s="182"/>
      <c r="C2" s="182"/>
      <c r="D2" s="182"/>
      <c r="E2" s="182"/>
      <c r="F2" s="182"/>
    </row>
    <row r="3" spans="1:6" ht="15">
      <c r="A3" s="183" t="s">
        <v>21</v>
      </c>
      <c r="B3" s="186" t="s">
        <v>22</v>
      </c>
      <c r="C3" s="189" t="s">
        <v>1936</v>
      </c>
      <c r="D3" s="192" t="s">
        <v>24</v>
      </c>
      <c r="E3" s="192" t="s">
        <v>25</v>
      </c>
      <c r="F3" s="195" t="s">
        <v>26</v>
      </c>
    </row>
    <row r="4" spans="1:6" ht="15">
      <c r="A4" s="184"/>
      <c r="B4" s="187"/>
      <c r="C4" s="190"/>
      <c r="D4" s="193"/>
      <c r="E4" s="193"/>
      <c r="F4" s="196"/>
    </row>
    <row r="5" spans="1:6" ht="15">
      <c r="A5" s="184"/>
      <c r="B5" s="187"/>
      <c r="C5" s="190"/>
      <c r="D5" s="193"/>
      <c r="E5" s="193"/>
      <c r="F5" s="196"/>
    </row>
    <row r="6" spans="1:6" ht="15">
      <c r="A6" s="184"/>
      <c r="B6" s="187"/>
      <c r="C6" s="190"/>
      <c r="D6" s="193"/>
      <c r="E6" s="193"/>
      <c r="F6" s="196"/>
    </row>
    <row r="7" spans="1:6" ht="15">
      <c r="A7" s="184"/>
      <c r="B7" s="187"/>
      <c r="C7" s="190"/>
      <c r="D7" s="193"/>
      <c r="E7" s="193"/>
      <c r="F7" s="196"/>
    </row>
    <row r="8" spans="1:6" ht="15">
      <c r="A8" s="184"/>
      <c r="B8" s="187"/>
      <c r="C8" s="190"/>
      <c r="D8" s="193"/>
      <c r="E8" s="193"/>
      <c r="F8" s="196"/>
    </row>
    <row r="9" spans="1:6" ht="15">
      <c r="A9" s="185"/>
      <c r="B9" s="188"/>
      <c r="C9" s="191"/>
      <c r="D9" s="194"/>
      <c r="E9" s="194"/>
      <c r="F9" s="197"/>
    </row>
    <row r="10" spans="1:6" ht="15.7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9" ht="41.25" customHeight="1">
      <c r="A11" s="53" t="s">
        <v>1937</v>
      </c>
      <c r="B11" s="54" t="s">
        <v>1938</v>
      </c>
      <c r="C11" s="55" t="s">
        <v>542</v>
      </c>
      <c r="D11" s="56">
        <f>D13+D35</f>
        <v>106084930.76</v>
      </c>
      <c r="E11" s="56">
        <f>E13+E35</f>
        <v>44561967.00999966</v>
      </c>
      <c r="F11" s="57">
        <f>D11-E11</f>
        <v>61522963.75000034</v>
      </c>
      <c r="H11" s="58"/>
      <c r="I11" s="58"/>
    </row>
    <row r="12" spans="1:9" ht="1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H12" s="58"/>
      <c r="I12" s="58"/>
    </row>
    <row r="13" spans="1:9" ht="36" customHeight="1">
      <c r="A13" s="64" t="s">
        <v>1939</v>
      </c>
      <c r="B13" s="65" t="s">
        <v>1940</v>
      </c>
      <c r="C13" s="66" t="s">
        <v>542</v>
      </c>
      <c r="D13" s="67">
        <f>D15+D26+D20</f>
        <v>0</v>
      </c>
      <c r="E13" s="67">
        <f>E26+E15+E20</f>
        <v>156566353.9</v>
      </c>
      <c r="F13" s="68"/>
      <c r="I13" s="58"/>
    </row>
    <row r="14" spans="1:9" ht="15">
      <c r="A14" s="59" t="s">
        <v>1941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I14" s="58"/>
    </row>
    <row r="15" spans="1:8" ht="39.75" customHeight="1">
      <c r="A15" s="64" t="s">
        <v>1963</v>
      </c>
      <c r="B15" s="60" t="s">
        <v>1940</v>
      </c>
      <c r="C15" s="66" t="s">
        <v>1964</v>
      </c>
      <c r="D15" s="67">
        <f>D17+D18</f>
        <v>-34000000</v>
      </c>
      <c r="E15" s="67">
        <f>E18+E17</f>
        <v>-34000000</v>
      </c>
      <c r="F15" s="69">
        <f>D15-E15</f>
        <v>0</v>
      </c>
      <c r="H15" s="58"/>
    </row>
    <row r="16" spans="1:6" ht="55.5" customHeight="1">
      <c r="A16" s="59" t="s">
        <v>1965</v>
      </c>
      <c r="B16" s="60" t="s">
        <v>1940</v>
      </c>
      <c r="C16" s="61" t="s">
        <v>1966</v>
      </c>
      <c r="D16" s="62">
        <v>0</v>
      </c>
      <c r="E16" s="62">
        <v>0</v>
      </c>
      <c r="F16" s="70">
        <f t="shared" si="0"/>
        <v>0</v>
      </c>
    </row>
    <row r="17" spans="1:6" ht="62.25">
      <c r="A17" s="59" t="s">
        <v>1967</v>
      </c>
      <c r="B17" s="60" t="s">
        <v>1940</v>
      </c>
      <c r="C17" s="61" t="s">
        <v>1968</v>
      </c>
      <c r="D17" s="62">
        <f>D16</f>
        <v>0</v>
      </c>
      <c r="E17" s="62">
        <f>E16</f>
        <v>0</v>
      </c>
      <c r="F17" s="70">
        <f t="shared" si="0"/>
        <v>0</v>
      </c>
    </row>
    <row r="18" spans="1:6" ht="57" customHeight="1">
      <c r="A18" s="59" t="s">
        <v>1969</v>
      </c>
      <c r="B18" s="60" t="s">
        <v>1940</v>
      </c>
      <c r="C18" s="61" t="s">
        <v>1970</v>
      </c>
      <c r="D18" s="62">
        <f>D19</f>
        <v>-34000000</v>
      </c>
      <c r="E18" s="62">
        <f>E19</f>
        <v>-34000000</v>
      </c>
      <c r="F18" s="70">
        <f t="shared" si="0"/>
        <v>0</v>
      </c>
    </row>
    <row r="19" spans="1:6" ht="62.25">
      <c r="A19" s="59" t="s">
        <v>1971</v>
      </c>
      <c r="B19" s="60" t="s">
        <v>1940</v>
      </c>
      <c r="C19" s="61" t="s">
        <v>1972</v>
      </c>
      <c r="D19" s="62">
        <v>-34000000</v>
      </c>
      <c r="E19" s="62">
        <v>-34000000</v>
      </c>
      <c r="F19" s="70">
        <f t="shared" si="0"/>
        <v>0</v>
      </c>
    </row>
    <row r="20" spans="1:6" ht="54" customHeight="1">
      <c r="A20" s="71" t="s">
        <v>1973</v>
      </c>
      <c r="B20" s="72" t="s">
        <v>1940</v>
      </c>
      <c r="C20" s="73" t="s">
        <v>1974</v>
      </c>
      <c r="D20" s="74">
        <f>D23+D25</f>
        <v>34000000</v>
      </c>
      <c r="E20" s="67">
        <f>E23+E25</f>
        <v>34000000</v>
      </c>
      <c r="F20" s="69">
        <f>D20-E20</f>
        <v>0</v>
      </c>
    </row>
    <row r="21" spans="1:6" ht="72" customHeight="1">
      <c r="A21" s="75" t="s">
        <v>1975</v>
      </c>
      <c r="B21" s="72" t="s">
        <v>1940</v>
      </c>
      <c r="C21" s="76" t="s">
        <v>1976</v>
      </c>
      <c r="D21" s="77">
        <f>D23</f>
        <v>34000000</v>
      </c>
      <c r="E21" s="62">
        <f>E23</f>
        <v>34000000</v>
      </c>
      <c r="F21" s="70"/>
    </row>
    <row r="22" spans="1:6" ht="72" customHeight="1">
      <c r="A22" s="75" t="s">
        <v>1977</v>
      </c>
      <c r="B22" s="72" t="s">
        <v>1940</v>
      </c>
      <c r="C22" s="76" t="s">
        <v>1978</v>
      </c>
      <c r="D22" s="77">
        <f>D23</f>
        <v>34000000</v>
      </c>
      <c r="E22" s="62">
        <f>E23</f>
        <v>34000000</v>
      </c>
      <c r="F22" s="70"/>
    </row>
    <row r="23" spans="1:6" ht="72" customHeight="1">
      <c r="A23" s="75" t="s">
        <v>1977</v>
      </c>
      <c r="B23" s="72" t="s">
        <v>1940</v>
      </c>
      <c r="C23" s="76" t="s">
        <v>1979</v>
      </c>
      <c r="D23" s="77">
        <v>34000000</v>
      </c>
      <c r="E23" s="62">
        <v>34000000</v>
      </c>
      <c r="F23" s="70"/>
    </row>
    <row r="24" spans="1:6" ht="72.75" customHeight="1">
      <c r="A24" s="78" t="s">
        <v>1980</v>
      </c>
      <c r="B24" s="60" t="s">
        <v>1940</v>
      </c>
      <c r="C24" s="79" t="s">
        <v>1981</v>
      </c>
      <c r="D24" s="62">
        <f>D25</f>
        <v>0</v>
      </c>
      <c r="E24" s="62">
        <f>E25</f>
        <v>0</v>
      </c>
      <c r="F24" s="70"/>
    </row>
    <row r="25" spans="1:6" ht="72.75" customHeight="1">
      <c r="A25" s="78" t="s">
        <v>1980</v>
      </c>
      <c r="B25" s="60" t="s">
        <v>1940</v>
      </c>
      <c r="C25" s="79" t="s">
        <v>1982</v>
      </c>
      <c r="D25" s="62">
        <v>0</v>
      </c>
      <c r="E25" s="62">
        <v>0</v>
      </c>
      <c r="F25" s="70"/>
    </row>
    <row r="26" spans="1:6" ht="46.5">
      <c r="A26" s="64" t="s">
        <v>1983</v>
      </c>
      <c r="B26" s="65" t="s">
        <v>1940</v>
      </c>
      <c r="C26" s="66" t="s">
        <v>1984</v>
      </c>
      <c r="D26" s="67">
        <f>D30+D27</f>
        <v>0</v>
      </c>
      <c r="E26" s="67">
        <f>E32+E27</f>
        <v>156566353.9</v>
      </c>
      <c r="F26" s="80" t="s">
        <v>1985</v>
      </c>
    </row>
    <row r="27" spans="1:6" ht="36.75" customHeight="1">
      <c r="A27" s="81" t="s">
        <v>1986</v>
      </c>
      <c r="B27" s="60" t="s">
        <v>1940</v>
      </c>
      <c r="C27" s="61" t="s">
        <v>1987</v>
      </c>
      <c r="D27" s="62">
        <v>0</v>
      </c>
      <c r="E27" s="62">
        <v>261570.05</v>
      </c>
      <c r="F27" s="70">
        <v>0</v>
      </c>
    </row>
    <row r="28" spans="1:6" ht="36.75" customHeight="1">
      <c r="A28" s="81" t="s">
        <v>1988</v>
      </c>
      <c r="B28" s="60" t="s">
        <v>1940</v>
      </c>
      <c r="C28" s="61" t="s">
        <v>1989</v>
      </c>
      <c r="D28" s="62">
        <f>D27</f>
        <v>0</v>
      </c>
      <c r="E28" s="62">
        <f>E27</f>
        <v>261570.05</v>
      </c>
      <c r="F28" s="70">
        <v>0</v>
      </c>
    </row>
    <row r="29" spans="1:6" ht="58.5" customHeight="1">
      <c r="A29" s="81" t="s">
        <v>1990</v>
      </c>
      <c r="B29" s="60" t="s">
        <v>1940</v>
      </c>
      <c r="C29" s="61" t="s">
        <v>1991</v>
      </c>
      <c r="D29" s="62">
        <f>D27</f>
        <v>0</v>
      </c>
      <c r="E29" s="62">
        <f>E28</f>
        <v>261570.05</v>
      </c>
      <c r="F29" s="70">
        <v>0</v>
      </c>
    </row>
    <row r="30" spans="1:6" ht="36.75" customHeight="1">
      <c r="A30" s="59" t="s">
        <v>1992</v>
      </c>
      <c r="B30" s="82">
        <v>520</v>
      </c>
      <c r="C30" s="83" t="s">
        <v>1993</v>
      </c>
      <c r="D30" s="62">
        <v>0</v>
      </c>
      <c r="E30" s="62">
        <f>E32</f>
        <v>156304783.85</v>
      </c>
      <c r="F30" s="70">
        <v>0</v>
      </c>
    </row>
    <row r="31" spans="1:6" ht="141" customHeight="1">
      <c r="A31" s="59" t="s">
        <v>1994</v>
      </c>
      <c r="B31" s="84">
        <v>520</v>
      </c>
      <c r="C31" s="85" t="s">
        <v>1995</v>
      </c>
      <c r="D31" s="62">
        <v>0</v>
      </c>
      <c r="E31" s="62">
        <f>E32</f>
        <v>156304783.85</v>
      </c>
      <c r="F31" s="70">
        <v>0</v>
      </c>
    </row>
    <row r="32" spans="1:6" ht="165" customHeight="1">
      <c r="A32" s="86" t="s">
        <v>1942</v>
      </c>
      <c r="B32" s="84">
        <v>520</v>
      </c>
      <c r="C32" s="85" t="s">
        <v>1996</v>
      </c>
      <c r="D32" s="62">
        <v>0</v>
      </c>
      <c r="E32" s="62">
        <v>156304783.85</v>
      </c>
      <c r="F32" s="70">
        <v>0</v>
      </c>
    </row>
    <row r="33" spans="1:6" ht="37.5" customHeight="1">
      <c r="A33" s="64" t="s">
        <v>1943</v>
      </c>
      <c r="B33" s="65" t="s">
        <v>1944</v>
      </c>
      <c r="C33" s="66" t="s">
        <v>542</v>
      </c>
      <c r="D33" s="62" t="s">
        <v>42</v>
      </c>
      <c r="E33" s="62" t="s">
        <v>42</v>
      </c>
      <c r="F33" s="70" t="s">
        <v>42</v>
      </c>
    </row>
    <row r="34" spans="1:6" ht="15">
      <c r="A34" s="59" t="s">
        <v>1941</v>
      </c>
      <c r="B34" s="60" t="s">
        <v>6</v>
      </c>
      <c r="C34" s="61" t="s">
        <v>6</v>
      </c>
      <c r="D34" s="62"/>
      <c r="E34" s="62"/>
      <c r="F34" s="70"/>
    </row>
    <row r="35" spans="1:9" ht="20.25" customHeight="1">
      <c r="A35" s="64" t="s">
        <v>1997</v>
      </c>
      <c r="B35" s="65" t="s">
        <v>1945</v>
      </c>
      <c r="C35" s="66" t="s">
        <v>1998</v>
      </c>
      <c r="D35" s="67">
        <v>106084930.76</v>
      </c>
      <c r="E35" s="67">
        <f>E36+E40</f>
        <v>-112004386.89000034</v>
      </c>
      <c r="F35" s="69">
        <f>D35-E35</f>
        <v>218089317.65000033</v>
      </c>
      <c r="I35" s="58"/>
    </row>
    <row r="36" spans="1:6" ht="20.25" customHeight="1">
      <c r="A36" s="59" t="s">
        <v>1999</v>
      </c>
      <c r="B36" s="60" t="s">
        <v>1946</v>
      </c>
      <c r="C36" s="61" t="s">
        <v>2000</v>
      </c>
      <c r="D36" s="62">
        <f>SUM(D37)</f>
        <v>-4225210438.96</v>
      </c>
      <c r="E36" s="62">
        <f>E37</f>
        <v>-4591067169.55</v>
      </c>
      <c r="F36" s="87" t="s">
        <v>2001</v>
      </c>
    </row>
    <row r="37" spans="1:6" ht="35.25" customHeight="1">
      <c r="A37" s="59" t="s">
        <v>2002</v>
      </c>
      <c r="B37" s="60" t="s">
        <v>1946</v>
      </c>
      <c r="C37" s="61" t="s">
        <v>2003</v>
      </c>
      <c r="D37" s="62">
        <f>SUM(D38)</f>
        <v>-4225210438.96</v>
      </c>
      <c r="E37" s="62">
        <f>E38</f>
        <v>-4591067169.55</v>
      </c>
      <c r="F37" s="87" t="s">
        <v>2001</v>
      </c>
    </row>
    <row r="38" spans="1:6" ht="35.25" customHeight="1">
      <c r="A38" s="59" t="s">
        <v>2004</v>
      </c>
      <c r="B38" s="60" t="s">
        <v>1946</v>
      </c>
      <c r="C38" s="61" t="s">
        <v>2005</v>
      </c>
      <c r="D38" s="62">
        <f>SUM(D39)</f>
        <v>-4225210438.96</v>
      </c>
      <c r="E38" s="62">
        <f>E39</f>
        <v>-4591067169.55</v>
      </c>
      <c r="F38" s="87" t="s">
        <v>2001</v>
      </c>
    </row>
    <row r="39" spans="1:6" ht="35.25" customHeight="1">
      <c r="A39" s="59" t="s">
        <v>2006</v>
      </c>
      <c r="B39" s="60" t="s">
        <v>1946</v>
      </c>
      <c r="C39" s="61" t="s">
        <v>2007</v>
      </c>
      <c r="D39" s="62">
        <v>-4225210438.96</v>
      </c>
      <c r="E39" s="62">
        <v>-4591067169.55</v>
      </c>
      <c r="F39" s="87" t="s">
        <v>2001</v>
      </c>
    </row>
    <row r="40" spans="1:6" ht="22.5" customHeight="1">
      <c r="A40" s="59" t="s">
        <v>2008</v>
      </c>
      <c r="B40" s="60" t="s">
        <v>1947</v>
      </c>
      <c r="C40" s="61" t="s">
        <v>2009</v>
      </c>
      <c r="D40" s="62">
        <f>SUM(D41)</f>
        <v>4380003899.72</v>
      </c>
      <c r="E40" s="62">
        <f>E41</f>
        <v>4479062782.66</v>
      </c>
      <c r="F40" s="87" t="s">
        <v>2001</v>
      </c>
    </row>
    <row r="41" spans="1:6" ht="40.5" customHeight="1">
      <c r="A41" s="59" t="s">
        <v>2010</v>
      </c>
      <c r="B41" s="60" t="s">
        <v>1947</v>
      </c>
      <c r="C41" s="61" t="s">
        <v>2011</v>
      </c>
      <c r="D41" s="62">
        <f>SUM(D43)</f>
        <v>4380003899.72</v>
      </c>
      <c r="E41" s="62">
        <f>E42</f>
        <v>4479062782.66</v>
      </c>
      <c r="F41" s="87" t="s">
        <v>2001</v>
      </c>
    </row>
    <row r="42" spans="1:6" ht="40.5" customHeight="1">
      <c r="A42" s="59" t="s">
        <v>2012</v>
      </c>
      <c r="B42" s="60" t="s">
        <v>1947</v>
      </c>
      <c r="C42" s="61" t="s">
        <v>2013</v>
      </c>
      <c r="D42" s="62">
        <f>SUM(D43)</f>
        <v>4380003899.72</v>
      </c>
      <c r="E42" s="62">
        <f>E43</f>
        <v>4479062782.66</v>
      </c>
      <c r="F42" s="87" t="s">
        <v>2001</v>
      </c>
    </row>
    <row r="43" spans="1:9" ht="40.5" customHeight="1" thickBot="1">
      <c r="A43" s="88" t="s">
        <v>2014</v>
      </c>
      <c r="B43" s="89" t="s">
        <v>1947</v>
      </c>
      <c r="C43" s="90" t="s">
        <v>2015</v>
      </c>
      <c r="D43" s="91">
        <v>4380003899.72</v>
      </c>
      <c r="E43" s="91">
        <v>4479062782.66</v>
      </c>
      <c r="F43" s="92" t="s">
        <v>2001</v>
      </c>
      <c r="H43" s="58"/>
      <c r="I43" s="58"/>
    </row>
    <row r="44" spans="1:6" ht="15">
      <c r="A44" s="93"/>
      <c r="B44" s="93"/>
      <c r="C44" s="93"/>
      <c r="D44" s="93"/>
      <c r="E44" s="93"/>
      <c r="F44" s="93"/>
    </row>
    <row r="45" spans="1:6" ht="17.25" customHeight="1">
      <c r="A45" s="94" t="s">
        <v>2016</v>
      </c>
      <c r="B45" s="95"/>
      <c r="C45" s="96"/>
      <c r="D45" s="97"/>
      <c r="E45" s="98" t="s">
        <v>2017</v>
      </c>
      <c r="F45" s="97"/>
    </row>
    <row r="46" spans="1:6" ht="15">
      <c r="A46" s="99"/>
      <c r="B46" s="100"/>
      <c r="C46" s="100" t="s">
        <v>2018</v>
      </c>
      <c r="D46" s="101"/>
      <c r="E46" s="102" t="s">
        <v>2019</v>
      </c>
      <c r="F46" s="101"/>
    </row>
    <row r="47" spans="1:6" ht="15">
      <c r="A47" s="99"/>
      <c r="B47" s="100"/>
      <c r="C47" s="100"/>
      <c r="D47" s="101"/>
      <c r="E47" s="102"/>
      <c r="F47" s="101"/>
    </row>
    <row r="48" spans="1:6" ht="15">
      <c r="A48" s="99" t="s">
        <v>2020</v>
      </c>
      <c r="B48" s="100"/>
      <c r="C48" s="96"/>
      <c r="D48" s="101"/>
      <c r="E48" s="98" t="s">
        <v>2021</v>
      </c>
      <c r="F48" s="101"/>
    </row>
    <row r="49" spans="1:6" ht="15" customHeight="1">
      <c r="A49" s="99" t="s">
        <v>2022</v>
      </c>
      <c r="B49" s="100"/>
      <c r="C49" s="100" t="s">
        <v>2018</v>
      </c>
      <c r="D49" s="101"/>
      <c r="E49" s="102" t="s">
        <v>2019</v>
      </c>
      <c r="F49" s="101"/>
    </row>
    <row r="50" spans="1:6" ht="15">
      <c r="A50" s="99"/>
      <c r="B50" s="100"/>
      <c r="C50" s="100"/>
      <c r="D50" s="101"/>
      <c r="E50" s="102"/>
      <c r="F50" s="101"/>
    </row>
    <row r="51" spans="1:6" ht="18.75" customHeight="1">
      <c r="A51" s="94" t="s">
        <v>2023</v>
      </c>
      <c r="B51" s="95"/>
      <c r="C51" s="96"/>
      <c r="D51" s="97"/>
      <c r="E51" s="98" t="s">
        <v>2024</v>
      </c>
      <c r="F51" s="97"/>
    </row>
    <row r="52" spans="1:6" ht="15">
      <c r="A52" s="99"/>
      <c r="B52" s="100"/>
      <c r="C52" s="100" t="s">
        <v>2018</v>
      </c>
      <c r="D52" s="101"/>
      <c r="E52" s="102" t="s">
        <v>2019</v>
      </c>
      <c r="F52" s="101"/>
    </row>
    <row r="53" spans="1:6" ht="15">
      <c r="A53" s="99" t="s">
        <v>2025</v>
      </c>
      <c r="B53" s="100"/>
      <c r="C53" s="99"/>
      <c r="D53" s="103"/>
      <c r="E53" s="103"/>
      <c r="F53" s="103"/>
    </row>
    <row r="54" spans="1:6" ht="15">
      <c r="A54" s="93"/>
      <c r="B54" s="93"/>
      <c r="C54" s="93"/>
      <c r="D54" s="93"/>
      <c r="E54" s="93"/>
      <c r="F54" s="93"/>
    </row>
    <row r="59" spans="4:5" ht="15">
      <c r="D59" s="58"/>
      <c r="E59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4 E36 F34:F43 E39:E43 F11:F14 E12 E14 F16:F26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1948</v>
      </c>
      <c r="B1" t="s">
        <v>28</v>
      </c>
    </row>
    <row r="2" spans="1:2" ht="12.75">
      <c r="A2" t="s">
        <v>1949</v>
      </c>
      <c r="B2" t="s">
        <v>1950</v>
      </c>
    </row>
    <row r="3" spans="1:2" ht="12.75">
      <c r="A3" t="s">
        <v>1951</v>
      </c>
      <c r="B3" t="s">
        <v>5</v>
      </c>
    </row>
    <row r="4" spans="1:2" ht="12.75">
      <c r="A4" t="s">
        <v>1952</v>
      </c>
      <c r="B4" t="s">
        <v>1953</v>
      </c>
    </row>
    <row r="5" spans="1:2" ht="12.75">
      <c r="A5" t="s">
        <v>1954</v>
      </c>
      <c r="B5" t="s">
        <v>1955</v>
      </c>
    </row>
    <row r="6" spans="1:2" ht="12.75">
      <c r="A6" t="s">
        <v>1956</v>
      </c>
    </row>
    <row r="7" spans="1:2" ht="12.75">
      <c r="A7" t="s">
        <v>1957</v>
      </c>
    </row>
    <row r="8" spans="1:2" ht="12.75">
      <c r="A8" t="s">
        <v>1958</v>
      </c>
      <c r="B8" t="s">
        <v>1959</v>
      </c>
    </row>
    <row r="9" spans="1:2" ht="12.75">
      <c r="A9" t="s">
        <v>1960</v>
      </c>
      <c r="B9" t="s">
        <v>19</v>
      </c>
    </row>
    <row r="10" spans="1:2" ht="12.75">
      <c r="A10" t="s">
        <v>1961</v>
      </c>
      <c r="B10" t="s">
        <v>1955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U_Fin_Nuss</cp:lastModifiedBy>
  <cp:lastPrinted>2022-11-09T09:46:52Z</cp:lastPrinted>
  <dcterms:created xsi:type="dcterms:W3CDTF">2022-11-09T04:13:23Z</dcterms:created>
  <dcterms:modified xsi:type="dcterms:W3CDTF">2022-11-09T09:47:34Z</dcterms:modified>
  <cp:category/>
  <cp:version/>
  <cp:contentType/>
  <cp:contentStatus/>
</cp:coreProperties>
</file>