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Лист1!$A$1:$I$45</definedName>
  </definedNames>
  <calcPr calcId="152511"/>
</workbook>
</file>

<file path=xl/calcChain.xml><?xml version="1.0" encoding="utf-8"?>
<calcChain xmlns="http://schemas.openxmlformats.org/spreadsheetml/2006/main">
  <c r="G32" i="1" l="1"/>
  <c r="G33" i="1"/>
  <c r="G34" i="1"/>
  <c r="G35" i="1"/>
  <c r="G36" i="1"/>
  <c r="G23" i="1"/>
  <c r="G24" i="1"/>
  <c r="G25" i="1"/>
  <c r="G26" i="1"/>
  <c r="G12" i="1"/>
  <c r="G6" i="1"/>
  <c r="F20" i="1" l="1"/>
  <c r="G20" i="1"/>
  <c r="E20" i="1"/>
  <c r="F17" i="1" l="1"/>
  <c r="E17" i="1"/>
  <c r="G16" i="1"/>
  <c r="G13" i="1"/>
  <c r="G17" i="1" l="1"/>
  <c r="G7" i="1"/>
  <c r="G27" i="1" l="1"/>
  <c r="F28" i="1" l="1"/>
  <c r="E28" i="1"/>
  <c r="G28" i="1" l="1"/>
  <c r="E37" i="1"/>
  <c r="E8" i="1" l="1"/>
  <c r="F8" i="1" l="1"/>
  <c r="G8" i="1" l="1"/>
  <c r="F14" i="1" l="1"/>
  <c r="E14" i="1"/>
  <c r="E38" i="1" s="1"/>
  <c r="G14" i="1" l="1"/>
  <c r="G37" i="1" l="1"/>
  <c r="G38" i="1" s="1"/>
  <c r="F37" i="1" l="1"/>
  <c r="F38" i="1" s="1"/>
  <c r="K38" i="1" l="1"/>
</calcChain>
</file>

<file path=xl/sharedStrings.xml><?xml version="1.0" encoding="utf-8"?>
<sst xmlns="http://schemas.openxmlformats.org/spreadsheetml/2006/main" count="133" uniqueCount="106">
  <si>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</si>
  <si>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</si>
  <si>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</si>
  <si>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</si>
  <si>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</si>
  <si>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</si>
  <si>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</si>
  <si>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</si>
  <si>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</si>
  <si>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ИТОГО:</t>
  </si>
  <si>
    <t>С.В. Акинцева</t>
  </si>
  <si>
    <t>______</t>
  </si>
  <si>
    <t>ВСЕГО по Управлению капитального строительства и благоустройству администрации:</t>
  </si>
  <si>
    <t>Орган, осуществляющий функции и полномочия учредителя – Управление образования администрации Озерского городского округа</t>
  </si>
  <si>
    <t>ВСЕГО по Управлению образования администрации:</t>
  </si>
  <si>
    <t>Начальник Управления экономики</t>
  </si>
  <si>
    <t>А.И. Жмайло</t>
  </si>
  <si>
    <t xml:space="preserve">    2-09-65</t>
  </si>
  <si>
    <t>Главный распорядитель бюджетных средств – Управление имущественных отношений  администрации Озерского городского округа</t>
  </si>
  <si>
    <t>ВСЕГО по Управлению имущественных отношений администрации:</t>
  </si>
  <si>
    <t>Управление имущественных отношений администрации Озерского городского округа Челябинской области</t>
  </si>
  <si>
    <t xml:space="preserve">Главный распорядитель бюджетных средств – администрация Озерского городского округа 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</si>
  <si>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</si>
  <si>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</si>
  <si>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>Заявок нет</t>
  </si>
  <si>
    <t xml:space="preserve">т.к. не были заключены контракты по следующим процедурам:  </t>
  </si>
  <si>
    <t>Муниципальное учреждение «Социальная сфера» Озерского городского округа» (МУ «Соцсфера»)</t>
  </si>
  <si>
    <t>Орган, осуществляющий функции и полномочия учредителя – Управление жилищно-коммунального хозяйства  администрации Озерского городского округа</t>
  </si>
  <si>
    <t>ВСЕГО по Управлению жилищно-коммунального хозяйства администрации:</t>
  </si>
  <si>
    <t>Управление капитального строительства и благоустройства администрации Озерского городского округа Челябинской области</t>
  </si>
  <si>
    <t>Победитель торгов / участник, с которым заключается контракт</t>
  </si>
  <si>
    <t>Оказание услуг по диспансеризации муниципальных служащих Управления имущественных отношений администрации Озерского городского округа Челябинской области</t>
  </si>
  <si>
    <t xml:space="preserve">Приобретение жилого помещения (однокомнатная квартира или жилой дом)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числа, в г. Озерск Челябинской области </t>
  </si>
  <si>
    <t>Поставка мультимедийных кабелей для нужд администрации Озерского городского округа</t>
  </si>
  <si>
    <t>Поставка противопожарных окон</t>
  </si>
  <si>
    <t>ОБЩЕСТВО С ОГРАНИЧЕННОЙ ОТВЕТСТВЕННОСТЬЮ "ВЫСТРЕЛ"</t>
  </si>
  <si>
    <t>Орган, осуществляющий функции и полномочия учредителя – Управление социальной защиты населения</t>
  </si>
  <si>
    <t>ВСЕГО по Управлению социальной защиты населения:</t>
  </si>
  <si>
    <t>МУНИЦИПАЛЬНОЕ БЮДЖЕТНОЕ ОБЩЕОБРАЗОВАТЕЛЬНОЕ УЧРЕЖДЕНИЕ "СРЕДНЯЯ ОБЩЕОБРАЗОВАТЕЛЬНАЯ ШКОЛА №30"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</si>
  <si>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июль 2022 г. </t>
  </si>
  <si>
    <t>№ 71-09/ Диспансеризация 2</t>
  </si>
  <si>
    <t>№ 32-13/ Поставка противопожарных окон 2</t>
  </si>
  <si>
    <t>МУНИЦИПАЛЬНОЕ БЮДЖЕТНОЕ ОБЩЕОБРАЗОВАТЕЛЬНОЕ УЧРЕЖДЕНИЕ "СРЕДНЯЯ ОБЩЕОБРАЗОВАТЕЛЬНАЯ ШКОЛА №35"</t>
  </si>
  <si>
    <t>Ремонт кровли спортивного зала МБОУ СОШ №35 по адресу Озерский городской округ пос. Метлино ул. Центральная д.59</t>
  </si>
  <si>
    <t>№ 2-46/ Ремонт кровли</t>
  </si>
  <si>
    <t>МУНИЦИПАЛЬНОЕ КАЗЕННОЕ УЧРЕЖДЕНИЕ "УПРАВЛЕНИЕ КАПИТАЛЬНОГО СТРОИТЕЛЬСТВА ОЗЕРСКОГО ГОРОДСКОГО ОКРУГА"</t>
  </si>
  <si>
    <t>Текущий ремонт автомобильных дорог Озерского городского округа Челябинской области</t>
  </si>
  <si>
    <t>№ 4-84/ Ремонт автодорог</t>
  </si>
  <si>
    <r>
      <rPr>
        <sz val="9"/>
        <color theme="1"/>
        <rFont val="Times New Roman"/>
        <family val="1"/>
        <charset val="204"/>
      </rPr>
      <t>ФЕДЕРАЛЬНОЕ ГОСУДАРСТВЕННОЕ УНИТАРНОЕ ПРЕДПРИЯТИЕ "ПРОИЗВОДСТВЕННОЕ ОБЪЕДИНЕНИЕ "МАЯК"</t>
    </r>
    <r>
      <rPr>
        <sz val="10"/>
        <color theme="1"/>
        <rFont val="Times New Roman"/>
        <family val="1"/>
        <charset val="204"/>
      </rPr>
      <t xml:space="preserve"> (единственная заявка)</t>
    </r>
  </si>
  <si>
    <t>СТОЯНОВСКИЙ АЛЕКСЕЙ ВАЛЕРЬЕВИЧ (единственная заявка)</t>
  </si>
  <si>
    <t>Оказание услуг по организации, приготовлению и предоставлению бесплатного горячего питания обучающимся, получающим начальное общее образование в МБОУ СОШ №30</t>
  </si>
  <si>
    <t>№ 3-42/ Организация питания</t>
  </si>
  <si>
    <r>
      <rPr>
        <sz val="9"/>
        <color theme="1"/>
        <rFont val="Times New Roman"/>
        <family val="1"/>
        <charset val="204"/>
      </rPr>
      <t>ОБЩЕСТВО С ОГРАНИЧЕННОЙ ОТВЕТСТВЕННОСТЬЮ "ДЕТСКОЕ ОБЩЕСТВЕННОЕ ПИТАНИЕ - ДОП"</t>
    </r>
    <r>
      <rPr>
        <sz val="10"/>
        <color theme="1"/>
        <rFont val="Times New Roman"/>
        <family val="1"/>
        <charset val="204"/>
      </rPr>
      <t xml:space="preserve"> (единственная заявка)</t>
    </r>
  </si>
  <si>
    <t>№ 33-13/ Мультимедийные кабели 3</t>
  </si>
  <si>
    <t>ОБЩЕСТВО С ОГРАНИЧЕННОЙ ОТВЕТСТВЕННОСТЬЮ "КОМ.П.ФОРТ" (единственная заявка)</t>
  </si>
  <si>
    <t>МУНИЦИПАЛЬНОЕ БЮДЖЕТНОЕ СТАЦИОНАРНОЕ УЧРЕЖДЕНИЕ СОЦИАЛЬНОГО ОБСЛУЖИВАНИЯ ОЗЕРСКОГО ГОРОДСКОГО ОКРУГА "ОЗЕРСКИЙ ЦЕНТР СОДЕЙСТВИЯ СЕМЕЙНОМУ ВОСПИТАНИЮ"</t>
  </si>
  <si>
    <t>Поставка продуктов питания (мясо и печень говядины замороженные) для нужд Муниципального бюджетного стационарного учреждения социального обслуживания Озерского городского округа "Озерский центр содействия семейному воспитанию"</t>
  </si>
  <si>
    <t>№ 1-76/ Поставка мяса</t>
  </si>
  <si>
    <t>ОБЩЕСТВО С ОГРАНИЧЕННОЙ ОТВЕТСТВЕННОСТЬЮ ТОРГОВЫЙ ДОМ "ЯНТАРНОЕ СЕМЕЧКО" (единственная заявка)</t>
  </si>
  <si>
    <t>1) № 71-09/ Диспансеризация 2;</t>
  </si>
  <si>
    <t>2) № 32-13/ Поставка противопожарных окон 2.</t>
  </si>
  <si>
    <t>Сумма заключенных контрактов меньше суммы начальных максимальных цен контрактов на 179 648,28 без учета экономии (6 298 326,83),</t>
  </si>
  <si>
    <t xml:space="preserve">Оказание услуг по определению выкупной стоимости 1/5 доли жилого помещения на территории г. Озерска Челябинской области </t>
  </si>
  <si>
    <t>№ 73-09/ Определение выкупной стоимости</t>
  </si>
  <si>
    <t>ОБЩЕСТВО С ОГРАНИЧЕННОЙ ОТВЕТСТВЕННОСТЬЮ "ЦЕНТР ЭКОНОМИЧЕСКОГО СОДЕЙСТВИЯ" (единственная заявка)</t>
  </si>
  <si>
    <t>№ 68-09/ Жилье для сирот 37</t>
  </si>
  <si>
    <t>Рябухина Светлана Евгеньевна</t>
  </si>
  <si>
    <t>Оказание услуг по определению рыночной стоимости объекта незавершенного строительства на территории г. Озерска Челябинской области</t>
  </si>
  <si>
    <t>№ 72-09/ Оценка объекта недвижимости 7</t>
  </si>
  <si>
    <t xml:space="preserve"> ОБЩЕСТВО С ОГРАНИЧЕННОЙ ОТВЕТСТВЕННОСТЬЮ "ЦЕНТР ЭКОНОМИЧЕСКОГО СОДЕЙСТВИЯ"</t>
  </si>
  <si>
    <t>Поставка комплектующих для компьютерной техники для нужд администрации Озерского городского округа</t>
  </si>
  <si>
    <t>№ 28-13/ Поставка комплектующих</t>
  </si>
  <si>
    <t xml:space="preserve"> ОБЩЕСТВО С ОГРАНИЧЕННОЙ ОТВЕТСТВЕННОСТЬЮ БНК "ИНЖИНИРИНГ"</t>
  </si>
  <si>
    <t>№ 31-13/ Поставка накопителей 2</t>
  </si>
  <si>
    <t>Поставка твердотельных внутренних накопителей данных для нужд администрации Озерского городского округа</t>
  </si>
  <si>
    <t xml:space="preserve"> СУХАНОВ ВЛАДИСЛАВ ОЛЕГОВИЧ</t>
  </si>
  <si>
    <t>Выполнение работ по техническому обслуживанию зданий общежитий  по адресам: г.Озерск ул.Уральская, д.3, ул.Уральская, д.4, ул.Уральская, д.7, ул.Менделеева, д.10, п.Татыш ул. Трудящихся, д.39а</t>
  </si>
  <si>
    <t>№ 8-85/ Содержание общежитий 3</t>
  </si>
  <si>
    <t xml:space="preserve"> ОБЩЕСТВО С ОГРАНИЧЕННОЙ ОТВЕТСТВЕННОСТЬЮ "УРАЛСАНТЕХСТРОЙ"</t>
  </si>
  <si>
    <t>№ 50-06/ Пассажироперевозки М № 2</t>
  </si>
  <si>
    <t>№ 51-06/ НО п.Метлино</t>
  </si>
  <si>
    <t>№ 52-06/ НО п.Метлино 2</t>
  </si>
  <si>
    <t>№ 53-06/ НО п.Метлино 3</t>
  </si>
  <si>
    <t>№ 54-06/ НО п.Метлино 4</t>
  </si>
  <si>
    <t>Выполнение работ, связанных с осуществлением регулярных перевозок пассажиров и багажа по муниципальному маршруту № 2 "площадь Курчатова - поселок № 2" на территории Озерского городского округа по регулируемому тарифу</t>
  </si>
  <si>
    <t>Выполнение работ по ремонту сетей наружного освещения на территории Озерского городского округа: п. Метлино, ул. Центральная</t>
  </si>
  <si>
    <t xml:space="preserve"> КОЛЧЕНАЕВ АНТОН АНДРЕЕВИЧ</t>
  </si>
  <si>
    <t>Выполнение работ по ремонту сетей наружного освещения на территории Озерского городского округа: п. Метлино, ул. Совхозная</t>
  </si>
  <si>
    <t>КОЛЧЕНАЕВ АНТОН АНДРЕЕВИЧ</t>
  </si>
  <si>
    <t>Выполнение работ по ремонту сетей наружного освещения на территории Озерского городского округа: п. Метлино, ул. Курганская</t>
  </si>
  <si>
    <t>Выполнение работ по ремонту сетей наружного освещения на территории Озерского городского округа: п. Метлино, ул. 8 Марта</t>
  </si>
  <si>
    <t>МУНИЦИПАЛЬНОЕ БЮДЖЕТНОЕ ДОШКОЛЬНОЕ ОБРАЗОВАТЕЛЬНОЕ УЧРЕЖДЕНИЕ "ДЕТСКИЙ САД КОМБИНИРОВАННОГО ВИДА №26"</t>
  </si>
  <si>
    <t>№ 5-22/ Поставка мяса птицы</t>
  </si>
  <si>
    <t>№ 7-22/ Поставка фруктов</t>
  </si>
  <si>
    <t>Тушка цыпленка-бройлера охлажденная</t>
  </si>
  <si>
    <t xml:space="preserve"> ЕРМАКОВ МАКСИМ МИХАЙЛОВИЧ</t>
  </si>
  <si>
    <t>Фрукты свежие</t>
  </si>
  <si>
    <t>Мясо и печень говядины замороженные</t>
  </si>
  <si>
    <t>ОБЩЕСТВО С ОГРАНИЧЕННОЙ ОТВЕТСТВЕННОСТЬЮ ТОРГОВЫЙ ДОМ "ЯНТАРНОЕ СЕМЕЧКО"</t>
  </si>
  <si>
    <t>№ 4-22/ Поставка мяса 2</t>
  </si>
  <si>
    <t>№ 6-22/ Поставка овощей 2</t>
  </si>
  <si>
    <t>Овощи свежие</t>
  </si>
  <si>
    <t>№ 1-19/ Замена окон</t>
  </si>
  <si>
    <t>МУНИЦИПАЛЬНОЕ БЮДЖЕТНОЕ ДОШКОЛЬНОЕ ОБРАЗОВАТЕЛЬНОЕ УЧРЕЖДЕНИЕ "ДЕТСКИЙ САД №8 "КОЛОСОК" ОБЩЕРАЗВИВАЮЩЕГО ВИДА С ПРИОРИТЕТНЫМ ОСУЩЕСТВЛЕНИЕМ ФИЗИЧЕСКОГО НАПРАВЛЕНИЯ РАЗВИТИЯ ВОСПИТАННИКОВ"</t>
  </si>
  <si>
    <t>Замена оконных блоков в МБДОУ ДС №8 пос. Метлино</t>
  </si>
  <si>
    <t xml:space="preserve"> ОБЩЕСТВО С ОГРАНИЧЕННОЙ ОТВЕТСТВЕННОСТЬЮ ТОРГОВЫЙ ДОМ "СТК"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</si>
</sst>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top" wrapText="1"/>
    </xf>
    <xf numFmtId="4" fontId="3" fillId="5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4" fontId="11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4" fontId="3" fillId="5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8" fillId="5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5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35" zoomScale="110" zoomScaleNormal="110" workbookViewId="0">
      <selection activeCell="E38" sqref="E38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9" ht="50.25" customHeight="1" thickBot="1" x14ac:dyDescent="0.3">
      <c r="A1" s="48" t="s">
        <v>39</v>
      </c>
      <c r="B1" s="48"/>
      <c r="C1" s="48"/>
      <c r="D1" s="48"/>
      <c r="E1" s="48"/>
      <c r="F1" s="48"/>
      <c r="G1" s="48"/>
      <c r="H1" s="48"/>
      <c r="I1" s="48"/>
    </row>
    <row r="2" spans="1:9" ht="74.25" customHeight="1" thickBot="1" x14ac:dyDescent="0.3">
      <c r="A2" s="14" t="s">
        <v>0</v>
      </c>
      <c r="B2" s="15" t="s">
        <v>1</v>
      </c>
      <c r="C2" s="15" t="s">
        <v>2</v>
      </c>
      <c r="D2" s="15" t="s">
        <v>3</v>
      </c>
      <c r="E2" s="16" t="s">
        <v>4</v>
      </c>
      <c r="F2" s="15" t="s">
        <v>5</v>
      </c>
      <c r="G2" s="15" t="s">
        <v>6</v>
      </c>
      <c r="H2" s="16" t="s">
        <v>7</v>
      </c>
      <c r="I2" s="17" t="s">
        <v>30</v>
      </c>
    </row>
    <row r="3" spans="1:9" ht="21.75" customHeight="1" x14ac:dyDescent="0.25">
      <c r="A3" s="42" t="s">
        <v>18</v>
      </c>
      <c r="B3" s="43"/>
      <c r="C3" s="43"/>
      <c r="D3" s="43"/>
      <c r="E3" s="43"/>
      <c r="F3" s="43"/>
      <c r="G3" s="43"/>
      <c r="H3" s="43"/>
      <c r="I3" s="44"/>
    </row>
    <row r="4" spans="1:9" ht="105" customHeight="1" x14ac:dyDescent="0.25">
      <c r="A4" s="3">
        <v>1</v>
      </c>
      <c r="B4" s="26" t="s">
        <v>40</v>
      </c>
      <c r="C4" s="26" t="s">
        <v>20</v>
      </c>
      <c r="D4" s="27" t="s">
        <v>31</v>
      </c>
      <c r="E4" s="27">
        <v>95142</v>
      </c>
      <c r="F4" s="7" t="s">
        <v>11</v>
      </c>
      <c r="G4" s="7" t="s">
        <v>11</v>
      </c>
      <c r="H4" s="9">
        <v>44760</v>
      </c>
      <c r="I4" s="10" t="s">
        <v>24</v>
      </c>
    </row>
    <row r="5" spans="1:9" ht="105" customHeight="1" x14ac:dyDescent="0.25">
      <c r="A5" s="3">
        <v>2</v>
      </c>
      <c r="B5" s="26" t="s">
        <v>63</v>
      </c>
      <c r="C5" s="26" t="s">
        <v>20</v>
      </c>
      <c r="D5" s="27" t="s">
        <v>62</v>
      </c>
      <c r="E5" s="27">
        <v>3750</v>
      </c>
      <c r="F5" s="27">
        <v>3750</v>
      </c>
      <c r="G5" s="7" t="s">
        <v>11</v>
      </c>
      <c r="H5" s="9">
        <v>44770</v>
      </c>
      <c r="I5" s="10" t="s">
        <v>64</v>
      </c>
    </row>
    <row r="6" spans="1:9" ht="118.5" customHeight="1" x14ac:dyDescent="0.25">
      <c r="A6" s="3">
        <v>3</v>
      </c>
      <c r="B6" s="26" t="s">
        <v>65</v>
      </c>
      <c r="C6" s="26" t="s">
        <v>20</v>
      </c>
      <c r="D6" s="27" t="s">
        <v>32</v>
      </c>
      <c r="E6" s="27">
        <v>1521213.87</v>
      </c>
      <c r="F6" s="27">
        <v>1445153.18</v>
      </c>
      <c r="G6" s="8">
        <f t="shared" ref="G6:G7" si="0">E6-F6</f>
        <v>76060.690000000177</v>
      </c>
      <c r="H6" s="9">
        <v>44743</v>
      </c>
      <c r="I6" s="10" t="s">
        <v>66</v>
      </c>
    </row>
    <row r="7" spans="1:9" ht="103.5" customHeight="1" x14ac:dyDescent="0.25">
      <c r="A7" s="3">
        <v>4</v>
      </c>
      <c r="B7" s="26" t="s">
        <v>68</v>
      </c>
      <c r="C7" s="26" t="s">
        <v>20</v>
      </c>
      <c r="D7" s="27" t="s">
        <v>67</v>
      </c>
      <c r="E7" s="27">
        <v>11000</v>
      </c>
      <c r="F7" s="8">
        <v>5005</v>
      </c>
      <c r="G7" s="8">
        <f t="shared" si="0"/>
        <v>5995</v>
      </c>
      <c r="H7" s="9">
        <v>44764</v>
      </c>
      <c r="I7" s="10" t="s">
        <v>69</v>
      </c>
    </row>
    <row r="8" spans="1:9" ht="21.75" customHeight="1" x14ac:dyDescent="0.25">
      <c r="A8" s="45" t="s">
        <v>19</v>
      </c>
      <c r="B8" s="46"/>
      <c r="C8" s="46"/>
      <c r="D8" s="47"/>
      <c r="E8" s="24">
        <f>SUM(E4:E7)</f>
        <v>1631105.87</v>
      </c>
      <c r="F8" s="24">
        <f>SUM(F4:F7)</f>
        <v>1453908.18</v>
      </c>
      <c r="G8" s="24">
        <f>SUM(G4:G7)</f>
        <v>82055.690000000177</v>
      </c>
      <c r="H8" s="1"/>
      <c r="I8" s="10"/>
    </row>
    <row r="9" spans="1:9" ht="21.75" customHeight="1" x14ac:dyDescent="0.25">
      <c r="A9" s="42" t="s">
        <v>21</v>
      </c>
      <c r="B9" s="43"/>
      <c r="C9" s="43"/>
      <c r="D9" s="43"/>
      <c r="E9" s="43"/>
      <c r="F9" s="43"/>
      <c r="G9" s="43"/>
      <c r="H9" s="43"/>
      <c r="I9" s="44"/>
    </row>
    <row r="10" spans="1:9" ht="68.25" customHeight="1" x14ac:dyDescent="0.25">
      <c r="A10" s="3">
        <v>5</v>
      </c>
      <c r="B10" s="7" t="s">
        <v>41</v>
      </c>
      <c r="C10" s="7" t="s">
        <v>22</v>
      </c>
      <c r="D10" s="7" t="s">
        <v>34</v>
      </c>
      <c r="E10" s="8">
        <v>84506.28</v>
      </c>
      <c r="F10" s="7" t="s">
        <v>11</v>
      </c>
      <c r="G10" s="7" t="s">
        <v>11</v>
      </c>
      <c r="H10" s="9">
        <v>44763</v>
      </c>
      <c r="I10" s="10" t="s">
        <v>24</v>
      </c>
    </row>
    <row r="11" spans="1:9" ht="96" customHeight="1" x14ac:dyDescent="0.25">
      <c r="A11" s="3">
        <v>6</v>
      </c>
      <c r="B11" s="7" t="s">
        <v>53</v>
      </c>
      <c r="C11" s="7" t="s">
        <v>22</v>
      </c>
      <c r="D11" s="8" t="s">
        <v>33</v>
      </c>
      <c r="E11" s="8">
        <v>21676.69</v>
      </c>
      <c r="F11" s="8">
        <v>21676.69</v>
      </c>
      <c r="G11" s="7" t="s">
        <v>11</v>
      </c>
      <c r="H11" s="9">
        <v>44768</v>
      </c>
      <c r="I11" s="10" t="s">
        <v>54</v>
      </c>
    </row>
    <row r="12" spans="1:9" ht="96" customHeight="1" x14ac:dyDescent="0.25">
      <c r="A12" s="3">
        <v>7</v>
      </c>
      <c r="B12" s="7" t="s">
        <v>71</v>
      </c>
      <c r="C12" s="7" t="s">
        <v>22</v>
      </c>
      <c r="D12" s="8" t="s">
        <v>70</v>
      </c>
      <c r="E12" s="8">
        <v>140216.63</v>
      </c>
      <c r="F12" s="8">
        <v>43936.06</v>
      </c>
      <c r="G12" s="8">
        <f t="shared" ref="G12:G13" si="1">E12-F12</f>
        <v>96280.57</v>
      </c>
      <c r="H12" s="9">
        <v>44750</v>
      </c>
      <c r="I12" s="10" t="s">
        <v>72</v>
      </c>
    </row>
    <row r="13" spans="1:9" ht="96" customHeight="1" x14ac:dyDescent="0.25">
      <c r="A13" s="3">
        <v>8</v>
      </c>
      <c r="B13" s="7" t="s">
        <v>73</v>
      </c>
      <c r="C13" s="7" t="s">
        <v>22</v>
      </c>
      <c r="D13" s="8" t="s">
        <v>74</v>
      </c>
      <c r="E13" s="8">
        <v>120799.95</v>
      </c>
      <c r="F13" s="8">
        <v>40224.92</v>
      </c>
      <c r="G13" s="8">
        <f t="shared" si="1"/>
        <v>80575.03</v>
      </c>
      <c r="H13" s="9">
        <v>44762</v>
      </c>
      <c r="I13" s="10" t="s">
        <v>75</v>
      </c>
    </row>
    <row r="14" spans="1:9" ht="21.75" customHeight="1" x14ac:dyDescent="0.25">
      <c r="A14" s="52" t="s">
        <v>23</v>
      </c>
      <c r="B14" s="53"/>
      <c r="C14" s="53"/>
      <c r="D14" s="54"/>
      <c r="E14" s="24">
        <f>SUM(E10:E13)</f>
        <v>367199.55</v>
      </c>
      <c r="F14" s="24">
        <f>SUM(F10:F13)</f>
        <v>105837.67</v>
      </c>
      <c r="G14" s="24">
        <f>SUM(G10:G13)</f>
        <v>176855.6</v>
      </c>
      <c r="H14" s="1"/>
      <c r="I14" s="2"/>
    </row>
    <row r="15" spans="1:9" ht="30" customHeight="1" x14ac:dyDescent="0.25">
      <c r="A15" s="42" t="s">
        <v>27</v>
      </c>
      <c r="B15" s="43"/>
      <c r="C15" s="43"/>
      <c r="D15" s="43"/>
      <c r="E15" s="43"/>
      <c r="F15" s="43"/>
      <c r="G15" s="43"/>
      <c r="H15" s="43"/>
      <c r="I15" s="44"/>
    </row>
    <row r="16" spans="1:9" ht="91.5" customHeight="1" x14ac:dyDescent="0.25">
      <c r="A16" s="29">
        <v>9</v>
      </c>
      <c r="B16" s="26" t="s">
        <v>77</v>
      </c>
      <c r="C16" s="7" t="s">
        <v>26</v>
      </c>
      <c r="D16" s="7" t="s">
        <v>76</v>
      </c>
      <c r="E16" s="8">
        <v>330000</v>
      </c>
      <c r="F16" s="8">
        <v>190681.55</v>
      </c>
      <c r="G16" s="8">
        <f t="shared" ref="G16" si="2">E16-F16</f>
        <v>139318.45000000001</v>
      </c>
      <c r="H16" s="33">
        <v>44749</v>
      </c>
      <c r="I16" s="10" t="s">
        <v>78</v>
      </c>
    </row>
    <row r="17" spans="1:9" ht="25.5" customHeight="1" x14ac:dyDescent="0.25">
      <c r="A17" s="55" t="s">
        <v>28</v>
      </c>
      <c r="B17" s="55"/>
      <c r="C17" s="55"/>
      <c r="D17" s="55"/>
      <c r="E17" s="30">
        <f>SUM(E16:E16)</f>
        <v>330000</v>
      </c>
      <c r="F17" s="30">
        <f>SUM(F16:F16)</f>
        <v>190681.55</v>
      </c>
      <c r="G17" s="30">
        <f>SUM(G16:G16)</f>
        <v>139318.45000000001</v>
      </c>
      <c r="H17" s="31"/>
      <c r="I17" s="32"/>
    </row>
    <row r="18" spans="1:9" ht="25.5" customHeight="1" x14ac:dyDescent="0.25">
      <c r="A18" s="42" t="s">
        <v>36</v>
      </c>
      <c r="B18" s="43"/>
      <c r="C18" s="43"/>
      <c r="D18" s="43"/>
      <c r="E18" s="43"/>
      <c r="F18" s="43"/>
      <c r="G18" s="43"/>
      <c r="H18" s="43"/>
      <c r="I18" s="44"/>
    </row>
    <row r="19" spans="1:9" ht="151.5" customHeight="1" x14ac:dyDescent="0.25">
      <c r="A19" s="3">
        <v>10</v>
      </c>
      <c r="B19" s="26" t="s">
        <v>57</v>
      </c>
      <c r="C19" s="56" t="s">
        <v>55</v>
      </c>
      <c r="D19" s="26" t="s">
        <v>56</v>
      </c>
      <c r="E19" s="27">
        <v>166000</v>
      </c>
      <c r="F19" s="27">
        <v>166000</v>
      </c>
      <c r="G19" s="7" t="s">
        <v>11</v>
      </c>
      <c r="H19" s="33">
        <v>44768</v>
      </c>
      <c r="I19" s="10" t="s">
        <v>58</v>
      </c>
    </row>
    <row r="20" spans="1:9" ht="25.5" customHeight="1" x14ac:dyDescent="0.25">
      <c r="A20" s="45" t="s">
        <v>37</v>
      </c>
      <c r="B20" s="46"/>
      <c r="C20" s="46"/>
      <c r="D20" s="47"/>
      <c r="E20" s="24">
        <f>SUM(E19:E19)</f>
        <v>166000</v>
      </c>
      <c r="F20" s="24">
        <f t="shared" ref="F20:G20" si="3">SUM(F19:F19)</f>
        <v>166000</v>
      </c>
      <c r="G20" s="24">
        <f t="shared" si="3"/>
        <v>0</v>
      </c>
      <c r="H20" s="1"/>
      <c r="I20" s="2"/>
    </row>
    <row r="21" spans="1:9" ht="36.75" customHeight="1" x14ac:dyDescent="0.25">
      <c r="A21" s="42" t="s">
        <v>8</v>
      </c>
      <c r="B21" s="43"/>
      <c r="C21" s="43"/>
      <c r="D21" s="43"/>
      <c r="E21" s="43"/>
      <c r="F21" s="43"/>
      <c r="G21" s="43"/>
      <c r="H21" s="43"/>
      <c r="I21" s="44"/>
    </row>
    <row r="22" spans="1:9" ht="116.25" customHeight="1" x14ac:dyDescent="0.25">
      <c r="A22" s="21">
        <v>11</v>
      </c>
      <c r="B22" s="23" t="s">
        <v>47</v>
      </c>
      <c r="C22" s="35" t="s">
        <v>45</v>
      </c>
      <c r="D22" s="13" t="s">
        <v>46</v>
      </c>
      <c r="E22" s="8">
        <v>20331662.800000001</v>
      </c>
      <c r="F22" s="8">
        <v>20331662.800000001</v>
      </c>
      <c r="G22" s="7" t="s">
        <v>11</v>
      </c>
      <c r="H22" s="9">
        <v>44763</v>
      </c>
      <c r="I22" s="10" t="s">
        <v>48</v>
      </c>
    </row>
    <row r="23" spans="1:9" ht="116.25" customHeight="1" x14ac:dyDescent="0.25">
      <c r="A23" s="21">
        <v>12</v>
      </c>
      <c r="B23" s="23" t="s">
        <v>79</v>
      </c>
      <c r="C23" s="7" t="s">
        <v>29</v>
      </c>
      <c r="D23" s="13" t="s">
        <v>84</v>
      </c>
      <c r="E23" s="8">
        <v>3355604.36</v>
      </c>
      <c r="F23" s="8">
        <v>503738.04</v>
      </c>
      <c r="G23" s="8">
        <f t="shared" ref="G23:G26" si="4">E23-F23</f>
        <v>2851866.32</v>
      </c>
      <c r="H23" s="9">
        <v>44770</v>
      </c>
      <c r="I23" s="10" t="s">
        <v>35</v>
      </c>
    </row>
    <row r="24" spans="1:9" ht="116.25" customHeight="1" x14ac:dyDescent="0.25">
      <c r="A24" s="21">
        <v>13</v>
      </c>
      <c r="B24" s="23" t="s">
        <v>80</v>
      </c>
      <c r="C24" s="7" t="s">
        <v>29</v>
      </c>
      <c r="D24" s="13" t="s">
        <v>85</v>
      </c>
      <c r="E24" s="8">
        <v>1131118.3999999999</v>
      </c>
      <c r="F24" s="8">
        <v>362895.12</v>
      </c>
      <c r="G24" s="8">
        <f t="shared" si="4"/>
        <v>768223.27999999991</v>
      </c>
      <c r="H24" s="9">
        <v>44770</v>
      </c>
      <c r="I24" s="10" t="s">
        <v>86</v>
      </c>
    </row>
    <row r="25" spans="1:9" ht="116.25" customHeight="1" x14ac:dyDescent="0.25">
      <c r="A25" s="21">
        <v>14</v>
      </c>
      <c r="B25" s="23" t="s">
        <v>81</v>
      </c>
      <c r="C25" s="7" t="s">
        <v>29</v>
      </c>
      <c r="D25" s="13" t="s">
        <v>87</v>
      </c>
      <c r="E25" s="8">
        <v>1002962</v>
      </c>
      <c r="F25" s="8">
        <v>299703.8</v>
      </c>
      <c r="G25" s="8">
        <f t="shared" si="4"/>
        <v>703258.2</v>
      </c>
      <c r="H25" s="9">
        <v>44771</v>
      </c>
      <c r="I25" s="10" t="s">
        <v>88</v>
      </c>
    </row>
    <row r="26" spans="1:9" ht="116.25" customHeight="1" x14ac:dyDescent="0.25">
      <c r="A26" s="21">
        <v>15</v>
      </c>
      <c r="B26" s="23" t="s">
        <v>82</v>
      </c>
      <c r="C26" s="7" t="s">
        <v>29</v>
      </c>
      <c r="D26" s="13" t="s">
        <v>89</v>
      </c>
      <c r="E26" s="8">
        <v>974082.8</v>
      </c>
      <c r="F26" s="8">
        <v>298623.02</v>
      </c>
      <c r="G26" s="8">
        <f t="shared" si="4"/>
        <v>675459.78</v>
      </c>
      <c r="H26" s="9">
        <v>44771</v>
      </c>
      <c r="I26" s="10" t="s">
        <v>88</v>
      </c>
    </row>
    <row r="27" spans="1:9" ht="116.25" customHeight="1" x14ac:dyDescent="0.25">
      <c r="A27" s="21">
        <v>16</v>
      </c>
      <c r="B27" s="23" t="s">
        <v>83</v>
      </c>
      <c r="C27" s="7" t="s">
        <v>29</v>
      </c>
      <c r="D27" s="13" t="s">
        <v>90</v>
      </c>
      <c r="E27" s="8">
        <v>133067.6</v>
      </c>
      <c r="F27" s="8">
        <v>68554.929999999993</v>
      </c>
      <c r="G27" s="8">
        <f t="shared" ref="G27" si="5">E27-F27</f>
        <v>64512.670000000013</v>
      </c>
      <c r="H27" s="9">
        <v>44771</v>
      </c>
      <c r="I27" s="10" t="s">
        <v>88</v>
      </c>
    </row>
    <row r="28" spans="1:9" ht="27.75" customHeight="1" x14ac:dyDescent="0.25">
      <c r="A28" s="49" t="s">
        <v>12</v>
      </c>
      <c r="B28" s="50"/>
      <c r="C28" s="50"/>
      <c r="D28" s="51"/>
      <c r="E28" s="24">
        <f>SUM(E22:E27)</f>
        <v>26928497.960000001</v>
      </c>
      <c r="F28" s="24">
        <f>SUM(F22:F27)</f>
        <v>21865177.710000001</v>
      </c>
      <c r="G28" s="24">
        <f>SUM(G22:G27)</f>
        <v>5063320.25</v>
      </c>
      <c r="H28" s="1"/>
      <c r="I28" s="2"/>
    </row>
    <row r="29" spans="1:9" ht="27.75" customHeight="1" x14ac:dyDescent="0.25">
      <c r="A29" s="42" t="s">
        <v>13</v>
      </c>
      <c r="B29" s="43"/>
      <c r="C29" s="43"/>
      <c r="D29" s="43"/>
      <c r="E29" s="43"/>
      <c r="F29" s="43"/>
      <c r="G29" s="43"/>
      <c r="H29" s="43"/>
      <c r="I29" s="44"/>
    </row>
    <row r="30" spans="1:9" ht="89.25" customHeight="1" x14ac:dyDescent="0.25">
      <c r="A30" s="3">
        <v>17</v>
      </c>
      <c r="B30" s="7" t="s">
        <v>44</v>
      </c>
      <c r="C30" s="35" t="s">
        <v>42</v>
      </c>
      <c r="D30" s="7" t="s">
        <v>43</v>
      </c>
      <c r="E30" s="8">
        <v>694020</v>
      </c>
      <c r="F30" s="8">
        <v>694020</v>
      </c>
      <c r="G30" s="7" t="s">
        <v>11</v>
      </c>
      <c r="H30" s="9">
        <v>44762</v>
      </c>
      <c r="I30" s="10" t="s">
        <v>49</v>
      </c>
    </row>
    <row r="31" spans="1:9" ht="100.5" customHeight="1" x14ac:dyDescent="0.25">
      <c r="A31" s="3">
        <v>18</v>
      </c>
      <c r="B31" s="7" t="s">
        <v>51</v>
      </c>
      <c r="C31" s="35" t="s">
        <v>38</v>
      </c>
      <c r="D31" s="7" t="s">
        <v>50</v>
      </c>
      <c r="E31" s="8">
        <v>1972752.45</v>
      </c>
      <c r="F31" s="8">
        <v>1972752.45</v>
      </c>
      <c r="G31" s="7" t="s">
        <v>11</v>
      </c>
      <c r="H31" s="9">
        <v>44764</v>
      </c>
      <c r="I31" s="10" t="s">
        <v>52</v>
      </c>
    </row>
    <row r="32" spans="1:9" ht="100.5" customHeight="1" x14ac:dyDescent="0.25">
      <c r="A32" s="3">
        <v>19</v>
      </c>
      <c r="B32" s="7" t="s">
        <v>92</v>
      </c>
      <c r="C32" s="35" t="s">
        <v>91</v>
      </c>
      <c r="D32" s="7" t="s">
        <v>94</v>
      </c>
      <c r="E32" s="8">
        <v>400938</v>
      </c>
      <c r="F32" s="8">
        <v>316741.02</v>
      </c>
      <c r="G32" s="8">
        <f t="shared" ref="G32:G36" si="6">E32-F32</f>
        <v>84196.979999999981</v>
      </c>
      <c r="H32" s="9">
        <v>44747</v>
      </c>
      <c r="I32" s="10" t="s">
        <v>95</v>
      </c>
    </row>
    <row r="33" spans="1:11" ht="100.5" customHeight="1" x14ac:dyDescent="0.25">
      <c r="A33" s="3">
        <v>20</v>
      </c>
      <c r="B33" s="7" t="s">
        <v>93</v>
      </c>
      <c r="C33" s="35" t="s">
        <v>91</v>
      </c>
      <c r="D33" s="7" t="s">
        <v>96</v>
      </c>
      <c r="E33" s="8">
        <v>285531</v>
      </c>
      <c r="F33" s="8">
        <v>261260.78</v>
      </c>
      <c r="G33" s="8">
        <f t="shared" si="6"/>
        <v>24270.22</v>
      </c>
      <c r="H33" s="9">
        <v>44747</v>
      </c>
      <c r="I33" s="10" t="s">
        <v>95</v>
      </c>
    </row>
    <row r="34" spans="1:11" ht="100.5" customHeight="1" x14ac:dyDescent="0.25">
      <c r="A34" s="3">
        <v>21</v>
      </c>
      <c r="B34" s="7" t="s">
        <v>99</v>
      </c>
      <c r="C34" s="35" t="s">
        <v>91</v>
      </c>
      <c r="D34" s="7" t="s">
        <v>97</v>
      </c>
      <c r="E34" s="8">
        <v>209645</v>
      </c>
      <c r="F34" s="8">
        <v>208596.77</v>
      </c>
      <c r="G34" s="8">
        <f t="shared" si="6"/>
        <v>1048.2300000000105</v>
      </c>
      <c r="H34" s="9">
        <v>44748</v>
      </c>
      <c r="I34" s="10" t="s">
        <v>98</v>
      </c>
    </row>
    <row r="35" spans="1:11" ht="100.5" customHeight="1" x14ac:dyDescent="0.25">
      <c r="A35" s="3">
        <v>22</v>
      </c>
      <c r="B35" s="7" t="s">
        <v>100</v>
      </c>
      <c r="C35" s="35" t="s">
        <v>91</v>
      </c>
      <c r="D35" s="7" t="s">
        <v>101</v>
      </c>
      <c r="E35" s="8">
        <v>396316.35</v>
      </c>
      <c r="F35" s="8">
        <v>211419.54</v>
      </c>
      <c r="G35" s="8">
        <f t="shared" si="6"/>
        <v>184896.80999999997</v>
      </c>
      <c r="H35" s="9">
        <v>44748</v>
      </c>
      <c r="I35" s="10" t="s">
        <v>95</v>
      </c>
    </row>
    <row r="36" spans="1:11" ht="186" customHeight="1" x14ac:dyDescent="0.25">
      <c r="A36" s="3">
        <v>23</v>
      </c>
      <c r="B36" s="7" t="s">
        <v>102</v>
      </c>
      <c r="C36" s="35" t="s">
        <v>103</v>
      </c>
      <c r="D36" s="7" t="s">
        <v>104</v>
      </c>
      <c r="E36" s="8">
        <v>1971079.61</v>
      </c>
      <c r="F36" s="8">
        <v>1340334.07</v>
      </c>
      <c r="G36" s="8">
        <f t="shared" si="6"/>
        <v>630745.54</v>
      </c>
      <c r="H36" s="9">
        <v>44757</v>
      </c>
      <c r="I36" s="10" t="s">
        <v>105</v>
      </c>
    </row>
    <row r="37" spans="1:11" ht="27.75" customHeight="1" x14ac:dyDescent="0.25">
      <c r="A37" s="45" t="s">
        <v>14</v>
      </c>
      <c r="B37" s="46"/>
      <c r="C37" s="46"/>
      <c r="D37" s="47"/>
      <c r="E37" s="24">
        <f>SUM(E30:E36)</f>
        <v>5930282.4100000001</v>
      </c>
      <c r="F37" s="24">
        <f>SUM(F30:F36)</f>
        <v>5005124.63</v>
      </c>
      <c r="G37" s="24">
        <f>SUM(G30:G36)</f>
        <v>925157.78</v>
      </c>
      <c r="H37" s="9"/>
      <c r="I37" s="10"/>
    </row>
    <row r="38" spans="1:11" ht="15.75" thickBot="1" x14ac:dyDescent="0.3">
      <c r="A38" s="4"/>
      <c r="B38" s="5"/>
      <c r="C38" s="5"/>
      <c r="D38" s="20" t="s">
        <v>9</v>
      </c>
      <c r="E38" s="25">
        <f>SUM(E8+E14+E17+E20+E28+E37)</f>
        <v>35353085.790000007</v>
      </c>
      <c r="F38" s="25">
        <f>SUM(F8+F14+F17+F20+F28+F37)</f>
        <v>28786729.739999998</v>
      </c>
      <c r="G38" s="25">
        <f>SUM(G8+G14+G17+G20+G28+G37)</f>
        <v>6386707.7700000005</v>
      </c>
      <c r="H38" s="5"/>
      <c r="I38" s="6"/>
      <c r="K38" s="12">
        <f>SUM(E38-F38-G38)</f>
        <v>179648.28000000771</v>
      </c>
    </row>
    <row r="39" spans="1:11" x14ac:dyDescent="0.25">
      <c r="A39" s="38" t="s">
        <v>61</v>
      </c>
      <c r="B39" s="38"/>
      <c r="C39" s="38"/>
      <c r="D39" s="38"/>
      <c r="E39" s="38"/>
      <c r="F39" s="38"/>
      <c r="G39" s="38"/>
      <c r="H39" s="38"/>
      <c r="I39" s="38"/>
      <c r="K39" s="12"/>
    </row>
    <row r="40" spans="1:11" x14ac:dyDescent="0.25">
      <c r="A40" s="40" t="s">
        <v>25</v>
      </c>
      <c r="B40" s="40"/>
      <c r="C40" s="40"/>
      <c r="D40" s="40"/>
      <c r="E40" s="40"/>
      <c r="F40" s="40"/>
      <c r="G40" s="40"/>
      <c r="H40" s="40"/>
      <c r="I40" s="40"/>
      <c r="K40" s="12"/>
    </row>
    <row r="41" spans="1:11" x14ac:dyDescent="0.25">
      <c r="A41" s="40" t="s">
        <v>59</v>
      </c>
      <c r="B41" s="41"/>
      <c r="C41" s="41"/>
      <c r="D41" s="41"/>
      <c r="E41" s="28"/>
      <c r="F41" s="28"/>
      <c r="G41" s="28"/>
      <c r="H41" s="28"/>
      <c r="I41" s="28"/>
      <c r="K41" s="12"/>
    </row>
    <row r="42" spans="1:11" x14ac:dyDescent="0.25">
      <c r="A42" s="40" t="s">
        <v>60</v>
      </c>
      <c r="B42" s="40"/>
      <c r="C42" s="40"/>
      <c r="D42" s="40"/>
      <c r="E42" s="34"/>
      <c r="F42" s="34"/>
      <c r="G42" s="34"/>
      <c r="H42" s="34"/>
      <c r="I42" s="34"/>
      <c r="K42" s="12"/>
    </row>
    <row r="43" spans="1:11" x14ac:dyDescent="0.25">
      <c r="A43" s="39"/>
      <c r="B43" s="39"/>
      <c r="C43" s="39"/>
      <c r="D43" s="39"/>
      <c r="E43" s="39"/>
      <c r="F43" s="39"/>
      <c r="G43" s="39"/>
      <c r="H43" s="39"/>
      <c r="I43" s="39"/>
      <c r="K43" s="12"/>
    </row>
    <row r="44" spans="1:11" x14ac:dyDescent="0.25">
      <c r="A44" s="37" t="s">
        <v>15</v>
      </c>
      <c r="B44" s="37"/>
      <c r="C44" s="37"/>
      <c r="D44" s="37"/>
      <c r="E44" s="11"/>
      <c r="G44" s="22" t="s">
        <v>16</v>
      </c>
    </row>
    <row r="45" spans="1:11" x14ac:dyDescent="0.25">
      <c r="A45" s="36" t="s">
        <v>10</v>
      </c>
      <c r="B45" s="36"/>
      <c r="C45" s="19" t="s">
        <v>17</v>
      </c>
      <c r="D45" s="18"/>
    </row>
  </sheetData>
  <mergeCells count="20">
    <mergeCell ref="A42:D42"/>
    <mergeCell ref="A29:I29"/>
    <mergeCell ref="A37:D37"/>
    <mergeCell ref="A1:I1"/>
    <mergeCell ref="A28:D28"/>
    <mergeCell ref="A21:I21"/>
    <mergeCell ref="A3:I3"/>
    <mergeCell ref="A8:D8"/>
    <mergeCell ref="A9:I9"/>
    <mergeCell ref="A14:D14"/>
    <mergeCell ref="A15:I15"/>
    <mergeCell ref="A17:D17"/>
    <mergeCell ref="A18:I18"/>
    <mergeCell ref="A20:D20"/>
    <mergeCell ref="A45:B45"/>
    <mergeCell ref="A44:D44"/>
    <mergeCell ref="A39:I39"/>
    <mergeCell ref="A43:I43"/>
    <mergeCell ref="A40:I40"/>
    <mergeCell ref="A41:D41"/>
  </mergeCells>
  <pageMargins left="0.23622047244094491" right="0.23622047244094491" top="0.74803149606299213" bottom="0.74803149606299213" header="0.31496062992125984" footer="0.31496062992125984"/>
  <pageSetup paperSize="9" scale="95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2022-08-01T08:10:12Z</dcterms:modified>
</cp:coreProperties>
</file>