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Лист1!$A$1:$I$58</definedName>
  </definedNames>
  <calcPr calcId="152511"/>
</workbook>
</file>

<file path=xl/calcChain.xml><?xml version="1.0" encoding="utf-8"?>
<calcChain xmlns="http://schemas.openxmlformats.org/spreadsheetml/2006/main">
  <c r="E40" i="1" l="1"/>
  <c r="G38" i="1"/>
  <c r="G37" i="1"/>
  <c r="G30" i="1" l="1"/>
  <c r="F31" i="1"/>
  <c r="G31" i="1"/>
  <c r="E31" i="1"/>
  <c r="E26" i="1"/>
  <c r="G24" i="1"/>
  <c r="G18" i="1" l="1"/>
  <c r="E14" i="1"/>
  <c r="G13" i="1"/>
  <c r="F34" i="1" l="1"/>
  <c r="E34" i="1"/>
  <c r="G36" i="1" l="1"/>
  <c r="F26" i="1"/>
  <c r="G25" i="1"/>
  <c r="G23" i="1"/>
  <c r="G19" i="1"/>
  <c r="G26" i="1" l="1"/>
  <c r="G34" i="1"/>
  <c r="G39" i="1"/>
  <c r="F14" i="1"/>
  <c r="G14" i="1" l="1"/>
  <c r="G20" i="1"/>
  <c r="F21" i="1" l="1"/>
  <c r="E21" i="1"/>
  <c r="E41" i="1" s="1"/>
  <c r="G21" i="1" l="1"/>
  <c r="G40" i="1" l="1"/>
  <c r="G41" i="1" s="1"/>
  <c r="F40" i="1" l="1"/>
  <c r="F41" i="1" s="1"/>
  <c r="K41" i="1" l="1"/>
</calcChain>
</file>

<file path=xl/sharedStrings.xml><?xml version="1.0" encoding="utf-8"?>
<sst xmlns="http://schemas.openxmlformats.org/spreadsheetml/2006/main" count="171" uniqueCount="107">
  <si>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</si>
  <si>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</si>
  <si>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</si>
  <si>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</si>
  <si>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</si>
  <si>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</si>
  <si>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</si>
  <si>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</si>
  <si>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</si>
  <si>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</si>
  <si>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</si>
  <si>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</si>
  <si>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</si>
  <si>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</si>
  <si>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</si>
  <si>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</si>
  <si>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</si>
  <si>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</si>
  <si>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</si>
  <si>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</si>
  <si>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</si>
  <si>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</si>
  <si>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</si>
  <si>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</si>
  <si>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</si>
  <si>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</si>
  <si>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</si>
  <si>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</si>
  <si>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</si>
  <si>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</si>
  <si>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Муниципальное казенное учреждение «Управление капитального строительства Озерского городского округа»</t>
  </si>
  <si>
    <t>Приобретение жилого помещения (квартира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</si>
  <si>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ноябрь 2021 г. </t>
  </si>
  <si>
    <t>№ 41-09э/21/ Приобретение жилого помещения 23</t>
  </si>
  <si>
    <t>№ 42-09э/21/ Приобретение жилого помещения 24</t>
  </si>
  <si>
    <t>№ 43-09э/21/ Приобретение жилого помещения 25</t>
  </si>
  <si>
    <t>№ 44-09э/21/ Приобретение жилого помещения 26</t>
  </si>
  <si>
    <t>Приобретение жилого помещения (однокомнатной квартиры, жилого дома)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городе Челябинске</t>
  </si>
  <si>
    <t>№ 45-09э/21/ Приобретение жилого помещения 27</t>
  </si>
  <si>
    <t>№ 46-09э/21/ Приобретение жилого помещения 28</t>
  </si>
  <si>
    <t>№ 47-09э/21/ Приобретение жилого помещения 29</t>
  </si>
  <si>
    <t>№ 48-09э/21/ Приобретение жилого помещения 30</t>
  </si>
  <si>
    <t>№ 49-09э/21/ Приобретение жилого помещения 31</t>
  </si>
  <si>
    <t xml:space="preserve">КОБЕЛЕВ АЛЕКСАНДР НИКОЛАЕВИЧ </t>
  </si>
  <si>
    <t>Выполнение кадастровых работ по образованию лесных участков на территории Озерского городского округа Челябинской области</t>
  </si>
  <si>
    <t>№ 40-09э/21/ Кадастровые работы 6</t>
  </si>
  <si>
    <t>Поставка программного средства защиты от несанкционированного доступа (передача права на использование программного обеспечения ViPNet Client 4.x) для нужд администрации Озерского городского округа</t>
  </si>
  <si>
    <t>№ 40-13э/21/ Поставка канцтоваров 2</t>
  </si>
  <si>
    <t>Поставка аккумуляторной батареи для ноутбука для нужд администрации Озерского городского округа</t>
  </si>
  <si>
    <t>№46-13э/21/ Поставка аккумуляторной батареи</t>
  </si>
  <si>
    <t>Оказание образовательных услуг по повышению квалификации муниципальных служащих Озерского городского округа по программе «Государственное и муниципальное управление»</t>
  </si>
  <si>
    <t>ОБЩЕСТВО С ОГРАНИЧЕННОЙ ОТВЕТСТВЕННОСТЬЮ "СЕМИНАР"</t>
  </si>
  <si>
    <t>№ 42-13э/21/ Образовательные услуги</t>
  </si>
  <si>
    <t>№ 39-13э/21/ Поставка канцтоваров</t>
  </si>
  <si>
    <t>Поставка канцелярских принадлежностей (степлер и скобы для степлера) для нужд администрации Озерского городского округа</t>
  </si>
  <si>
    <t xml:space="preserve">ПОЛЯКОВ ИГОРЬ БОРИСОВИЧ  </t>
  </si>
  <si>
    <t>ОБЩЕСТВО С ОГРАНИЧЕННОЙ ОТВЕТСТВЕННОСТЬЮ "ЕВРОКАНЦ"</t>
  </si>
  <si>
    <t>Поставка канцелярских принадлежностей (папки, конверты, блоки для записи и пр.) для нужд администрации Озерского городского округа</t>
  </si>
  <si>
    <t>Главный распорядитель бюджетных средств – Управление по финансам администрации Озерского городского округа Челябинской области</t>
  </si>
  <si>
    <t>ВСЕГО по Управлению по финансам:</t>
  </si>
  <si>
    <t>Управление по финансам администрации Озерского городского округа Челябинской области</t>
  </si>
  <si>
    <t>Услуги по предоставлению кредита</t>
  </si>
  <si>
    <t>БАНК "ЙОШКАР-ОЛА" (ПУБЛИЧНОЕ АКЦИОНЕРНОЕ ОБЩЕСТВО)</t>
  </si>
  <si>
    <t>№ 3-01э/21/ Банковский кредит 2</t>
  </si>
  <si>
    <t>№ 4-01э/21/ Банковский кредит 3</t>
  </si>
  <si>
    <t>№ 5-01э/21/ Банковский кредит 4</t>
  </si>
  <si>
    <t xml:space="preserve">АКЦИОНЕРНЫЙ ЧЕЛЯБИНСКИЙ ИНВЕСТИЦИОННЫЙ БАНК "ЧЕЛЯБИНВЕСТБАНК" (ПУБЛИЧНОЕ АКЦИОНЕРНОЕ ОБЩЕСТВО)  </t>
  </si>
  <si>
    <t>№ 14-85э/21/ Содержание общежитий 4</t>
  </si>
  <si>
    <t>№ 15-85э/21/ Монтаж АПС и СОУЭЛ</t>
  </si>
  <si>
    <t>Выполнение работ санитарному содержанию зданий общежитий (в том числе и арендуемых в них помещений) в г. Озерске</t>
  </si>
  <si>
    <t xml:space="preserve"> ШТУЛЬБЕРГ ОЛЕГ АЛЕКСАНДРОВИЧ (единственная заявка)</t>
  </si>
  <si>
    <t>Выполнение работ по монтажу автоматической пожарной сигнализации и системы оповещения и управления эвакуацией людей при пожаре</t>
  </si>
  <si>
    <t>Единственная заявка признана несоответствующей</t>
  </si>
  <si>
    <t>№ 16-85э/21/ Монтаж АПС и СОУЭЛ 2</t>
  </si>
  <si>
    <t>ОБЩЕСТВО С ОГРАНИЧЕННОЙ ОТВЕТСТВЕННОСТЬЮ ЧАСТНОЕ ОХРАННОЕ ПРЕДПРИЯТИЕ "ПРОТЕКТ"</t>
  </si>
  <si>
    <t>«Реконструкция системы водоснабжения НФС (насосно-фильтровальной станции) г. Озерск, Челябинская область» (3 этап) (завершение)</t>
  </si>
  <si>
    <t xml:space="preserve">ОБЩЕСТВО С ОГРАНИЧЕННОЙ ОТВЕТСТВЕННОСТЬЮ "МЕГАПОЛИС" </t>
  </si>
  <si>
    <t>№ 14-84э/21/ Реконструкция системы водоснабжения НФС (3 этап) (завершение)</t>
  </si>
  <si>
    <t>Муниципальное бюджетное дошкольное образовательное учреждение «Детский сад компенсирующего вида №43»</t>
  </si>
  <si>
    <t>Поставка кастрюль из нержавеющей стали</t>
  </si>
  <si>
    <t>ШЕВЦОВА ЕЛЕНА ФЕЛИКСОВНА</t>
  </si>
  <si>
    <t xml:space="preserve">№ 5-24э/21/ Посуда </t>
  </si>
  <si>
    <t>Муниципальное бюджетное дошкольное образовательное учреждение «Центр развития ребенка - детский сад №51»</t>
  </si>
  <si>
    <t>Поставка мяса (говядина) и печени говяжьей для нужд МБДОУ ЦРР ДС №51</t>
  </si>
  <si>
    <t>Миронова Галина Николаевна</t>
  </si>
  <si>
    <t>№ 3-26э/21/ Поставка мяса</t>
  </si>
  <si>
    <t>Муниципальное бюджетное общеобразовательное учреждение «Средняя общеобразовательная школа №24»</t>
  </si>
  <si>
    <t>Оказание услуг по организации, приготовлению и предоставлению питания обучающихся 1-4 классов Муниципального бюджетного общеобразовательного учреждения «Средняя общеобразовательная школа № 24»</t>
  </si>
  <si>
    <t>Болдырев Сергей Николаевич</t>
  </si>
  <si>
    <t>№ 1-38э/21/ Организация питания</t>
  </si>
  <si>
    <t>Кровать детская</t>
  </si>
  <si>
    <t>ОБЩЕСТВО С ОГРАНИЧЕННОЙ ОТВЕТСТВЕННОСТЬЮ "МЕБЕЛЬКОМПЛЕКТ"</t>
  </si>
  <si>
    <t>№ 6-24э/21/ Поставка кроватей</t>
  </si>
  <si>
    <t>Сумма заключенных контрактов меньше суммы начальных максимальных цен контрактов на 12 625 368,64 без учета экономии (1 901 827,20),</t>
  </si>
  <si>
    <t>1) № 41-09э/21/ Приобретение жилого помещения 23;</t>
  </si>
  <si>
    <t>2) № 42-09э/21/ Приобретение жилого помещения 24;</t>
  </si>
  <si>
    <t>3) № 43-09э/21/ Приобретение жилого помещения 25;</t>
  </si>
  <si>
    <t>№ 41-13э/21/ Поставка программного средства защиты</t>
  </si>
  <si>
    <t>4) № 44-09э/21/ Приобретение жилого помещения 26;</t>
  </si>
  <si>
    <t>5) № 45-09э/21/ Приобретение жилого помещения 27;</t>
  </si>
  <si>
    <t>6) № 46-09э/21/ Приобретение жилого помещения 28;</t>
  </si>
  <si>
    <t>7) № 47-09э/21/ Приобретение жилого помещения 29;</t>
  </si>
  <si>
    <t>8) № 48-09э/21/ Приобретение жилого помещения 30;</t>
  </si>
  <si>
    <t>9) № 49-09э/21/ Приобретение жилого помещения 31;</t>
  </si>
  <si>
    <t>10) № 41-13э/21/ Поставка программного средства защиты;</t>
  </si>
  <si>
    <t>11) №46-13э/21/ Поставка аккумуляторной батареи;</t>
  </si>
  <si>
    <t>12) № 15-85э/21/ Монтаж АПС и СОУЭЛ.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</si>
</sst>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zoomScale="110" zoomScaleNormal="110" workbookViewId="0">
      <selection activeCell="E49" sqref="E49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38" t="s">
        <v>32</v>
      </c>
      <c r="B1" s="38"/>
      <c r="C1" s="38"/>
      <c r="D1" s="38"/>
      <c r="E1" s="38"/>
      <c r="F1" s="38"/>
      <c r="G1" s="38"/>
      <c r="H1" s="38"/>
      <c r="I1" s="38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1.75" customHeight="1" x14ac:dyDescent="0.25">
      <c r="A3" s="42" t="s">
        <v>19</v>
      </c>
      <c r="B3" s="43"/>
      <c r="C3" s="43"/>
      <c r="D3" s="43"/>
      <c r="E3" s="43"/>
      <c r="F3" s="43"/>
      <c r="G3" s="43"/>
      <c r="H3" s="43"/>
      <c r="I3" s="44"/>
    </row>
    <row r="4" spans="1:9" ht="117.75" customHeight="1" x14ac:dyDescent="0.25">
      <c r="A4" s="3">
        <v>1</v>
      </c>
      <c r="B4" s="26" t="s">
        <v>33</v>
      </c>
      <c r="C4" s="26" t="s">
        <v>21</v>
      </c>
      <c r="D4" s="27" t="s">
        <v>31</v>
      </c>
      <c r="E4" s="27">
        <v>1265399.52</v>
      </c>
      <c r="F4" s="7" t="s">
        <v>12</v>
      </c>
      <c r="G4" s="7" t="s">
        <v>12</v>
      </c>
      <c r="H4" s="9">
        <v>44516</v>
      </c>
      <c r="I4" s="10" t="s">
        <v>25</v>
      </c>
    </row>
    <row r="5" spans="1:9" ht="117.75" customHeight="1" x14ac:dyDescent="0.25">
      <c r="A5" s="3">
        <v>2</v>
      </c>
      <c r="B5" s="26" t="s">
        <v>34</v>
      </c>
      <c r="C5" s="26" t="s">
        <v>21</v>
      </c>
      <c r="D5" s="27" t="s">
        <v>31</v>
      </c>
      <c r="E5" s="27">
        <v>1265399.52</v>
      </c>
      <c r="F5" s="7" t="s">
        <v>12</v>
      </c>
      <c r="G5" s="7" t="s">
        <v>12</v>
      </c>
      <c r="H5" s="9">
        <v>44516</v>
      </c>
      <c r="I5" s="10" t="s">
        <v>25</v>
      </c>
    </row>
    <row r="6" spans="1:9" ht="117.75" customHeight="1" x14ac:dyDescent="0.25">
      <c r="A6" s="3">
        <v>3</v>
      </c>
      <c r="B6" s="26" t="s">
        <v>35</v>
      </c>
      <c r="C6" s="26" t="s">
        <v>21</v>
      </c>
      <c r="D6" s="27" t="s">
        <v>31</v>
      </c>
      <c r="E6" s="27">
        <v>1265399.52</v>
      </c>
      <c r="F6" s="7" t="s">
        <v>12</v>
      </c>
      <c r="G6" s="7" t="s">
        <v>12</v>
      </c>
      <c r="H6" s="9">
        <v>44516</v>
      </c>
      <c r="I6" s="10" t="s">
        <v>25</v>
      </c>
    </row>
    <row r="7" spans="1:9" ht="117.75" customHeight="1" x14ac:dyDescent="0.25">
      <c r="A7" s="3">
        <v>4</v>
      </c>
      <c r="B7" s="26" t="s">
        <v>36</v>
      </c>
      <c r="C7" s="26" t="s">
        <v>21</v>
      </c>
      <c r="D7" s="27" t="s">
        <v>31</v>
      </c>
      <c r="E7" s="27">
        <v>1265399.52</v>
      </c>
      <c r="F7" s="7" t="s">
        <v>12</v>
      </c>
      <c r="G7" s="7" t="s">
        <v>12</v>
      </c>
      <c r="H7" s="9">
        <v>44516</v>
      </c>
      <c r="I7" s="10" t="s">
        <v>25</v>
      </c>
    </row>
    <row r="8" spans="1:9" ht="117.75" customHeight="1" x14ac:dyDescent="0.25">
      <c r="A8" s="3">
        <v>5</v>
      </c>
      <c r="B8" s="26" t="s">
        <v>38</v>
      </c>
      <c r="C8" s="26" t="s">
        <v>21</v>
      </c>
      <c r="D8" s="27" t="s">
        <v>31</v>
      </c>
      <c r="E8" s="27">
        <v>1265399.52</v>
      </c>
      <c r="F8" s="7" t="s">
        <v>12</v>
      </c>
      <c r="G8" s="7" t="s">
        <v>12</v>
      </c>
      <c r="H8" s="9">
        <v>44529</v>
      </c>
      <c r="I8" s="10" t="s">
        <v>25</v>
      </c>
    </row>
    <row r="9" spans="1:9" ht="117.75" customHeight="1" x14ac:dyDescent="0.25">
      <c r="A9" s="3">
        <v>6</v>
      </c>
      <c r="B9" s="26" t="s">
        <v>39</v>
      </c>
      <c r="C9" s="26" t="s">
        <v>21</v>
      </c>
      <c r="D9" s="27" t="s">
        <v>31</v>
      </c>
      <c r="E9" s="27">
        <v>1265399.52</v>
      </c>
      <c r="F9" s="7" t="s">
        <v>12</v>
      </c>
      <c r="G9" s="7" t="s">
        <v>12</v>
      </c>
      <c r="H9" s="9">
        <v>44529</v>
      </c>
      <c r="I9" s="10" t="s">
        <v>25</v>
      </c>
    </row>
    <row r="10" spans="1:9" ht="117.75" customHeight="1" x14ac:dyDescent="0.25">
      <c r="A10" s="3">
        <v>7</v>
      </c>
      <c r="B10" s="26" t="s">
        <v>40</v>
      </c>
      <c r="C10" s="26" t="s">
        <v>21</v>
      </c>
      <c r="D10" s="27" t="s">
        <v>31</v>
      </c>
      <c r="E10" s="27">
        <v>1265399.52</v>
      </c>
      <c r="F10" s="7" t="s">
        <v>12</v>
      </c>
      <c r="G10" s="7" t="s">
        <v>12</v>
      </c>
      <c r="H10" s="9">
        <v>44529</v>
      </c>
      <c r="I10" s="10" t="s">
        <v>25</v>
      </c>
    </row>
    <row r="11" spans="1:9" ht="117.75" customHeight="1" x14ac:dyDescent="0.25">
      <c r="A11" s="3">
        <v>8</v>
      </c>
      <c r="B11" s="26" t="s">
        <v>41</v>
      </c>
      <c r="C11" s="26" t="s">
        <v>21</v>
      </c>
      <c r="D11" s="27" t="s">
        <v>31</v>
      </c>
      <c r="E11" s="27">
        <v>1265399.52</v>
      </c>
      <c r="F11" s="7" t="s">
        <v>12</v>
      </c>
      <c r="G11" s="7" t="s">
        <v>12</v>
      </c>
      <c r="H11" s="9">
        <v>44529</v>
      </c>
      <c r="I11" s="10" t="s">
        <v>25</v>
      </c>
    </row>
    <row r="12" spans="1:9" ht="117.75" customHeight="1" x14ac:dyDescent="0.25">
      <c r="A12" s="3">
        <v>9</v>
      </c>
      <c r="B12" s="26" t="s">
        <v>42</v>
      </c>
      <c r="C12" s="26" t="s">
        <v>21</v>
      </c>
      <c r="D12" s="27" t="s">
        <v>37</v>
      </c>
      <c r="E12" s="27">
        <v>1527903.3</v>
      </c>
      <c r="F12" s="7" t="s">
        <v>12</v>
      </c>
      <c r="G12" s="7" t="s">
        <v>12</v>
      </c>
      <c r="H12" s="9">
        <v>44529</v>
      </c>
      <c r="I12" s="10" t="s">
        <v>25</v>
      </c>
    </row>
    <row r="13" spans="1:9" ht="104.25" customHeight="1" x14ac:dyDescent="0.25">
      <c r="A13" s="3">
        <v>10</v>
      </c>
      <c r="B13" s="26" t="s">
        <v>45</v>
      </c>
      <c r="C13" s="26" t="s">
        <v>21</v>
      </c>
      <c r="D13" s="27" t="s">
        <v>44</v>
      </c>
      <c r="E13" s="27">
        <v>344572.03</v>
      </c>
      <c r="F13" s="27">
        <v>94979.66</v>
      </c>
      <c r="G13" s="8">
        <f t="shared" ref="G13" si="0">E13-F13</f>
        <v>249592.37000000002</v>
      </c>
      <c r="H13" s="9">
        <v>44512</v>
      </c>
      <c r="I13" s="10" t="s">
        <v>43</v>
      </c>
    </row>
    <row r="14" spans="1:9" ht="21.75" customHeight="1" x14ac:dyDescent="0.25">
      <c r="A14" s="45" t="s">
        <v>20</v>
      </c>
      <c r="B14" s="46"/>
      <c r="C14" s="46"/>
      <c r="D14" s="47"/>
      <c r="E14" s="24">
        <f>SUM(E4:E13)</f>
        <v>11995671.489999998</v>
      </c>
      <c r="F14" s="24">
        <f>SUM(F4:F13)</f>
        <v>94979.66</v>
      </c>
      <c r="G14" s="24">
        <f>SUM(G4:G13)</f>
        <v>249592.37000000002</v>
      </c>
      <c r="H14" s="1"/>
      <c r="I14" s="10"/>
    </row>
    <row r="15" spans="1:9" ht="21.75" customHeight="1" x14ac:dyDescent="0.25">
      <c r="A15" s="42" t="s">
        <v>22</v>
      </c>
      <c r="B15" s="43"/>
      <c r="C15" s="43"/>
      <c r="D15" s="43"/>
      <c r="E15" s="43"/>
      <c r="F15" s="43"/>
      <c r="G15" s="43"/>
      <c r="H15" s="43"/>
      <c r="I15" s="44"/>
    </row>
    <row r="16" spans="1:9" ht="92.25" customHeight="1" x14ac:dyDescent="0.25">
      <c r="A16" s="3">
        <v>11</v>
      </c>
      <c r="B16" s="7" t="s">
        <v>97</v>
      </c>
      <c r="C16" s="7" t="s">
        <v>23</v>
      </c>
      <c r="D16" s="8" t="s">
        <v>46</v>
      </c>
      <c r="E16" s="8">
        <v>116850</v>
      </c>
      <c r="F16" s="7" t="s">
        <v>12</v>
      </c>
      <c r="G16" s="7" t="s">
        <v>12</v>
      </c>
      <c r="H16" s="9">
        <v>44523</v>
      </c>
      <c r="I16" s="10" t="s">
        <v>25</v>
      </c>
    </row>
    <row r="17" spans="1:9" ht="81" customHeight="1" x14ac:dyDescent="0.25">
      <c r="A17" s="3">
        <v>12</v>
      </c>
      <c r="B17" s="7" t="s">
        <v>49</v>
      </c>
      <c r="C17" s="7" t="s">
        <v>23</v>
      </c>
      <c r="D17" s="8" t="s">
        <v>48</v>
      </c>
      <c r="E17" s="8">
        <v>3955</v>
      </c>
      <c r="F17" s="7" t="s">
        <v>12</v>
      </c>
      <c r="G17" s="7" t="s">
        <v>12</v>
      </c>
      <c r="H17" s="9">
        <v>44529</v>
      </c>
      <c r="I17" s="10" t="s">
        <v>25</v>
      </c>
    </row>
    <row r="18" spans="1:9" ht="81" customHeight="1" x14ac:dyDescent="0.25">
      <c r="A18" s="3">
        <v>13</v>
      </c>
      <c r="B18" s="7" t="s">
        <v>52</v>
      </c>
      <c r="C18" s="7" t="s">
        <v>23</v>
      </c>
      <c r="D18" s="8" t="s">
        <v>50</v>
      </c>
      <c r="E18" s="8">
        <v>190800</v>
      </c>
      <c r="F18" s="8">
        <v>7200</v>
      </c>
      <c r="G18" s="8">
        <f t="shared" ref="G18:G20" si="1">E18-F18</f>
        <v>183600</v>
      </c>
      <c r="H18" s="9">
        <v>44524</v>
      </c>
      <c r="I18" s="10" t="s">
        <v>51</v>
      </c>
    </row>
    <row r="19" spans="1:9" ht="81" customHeight="1" x14ac:dyDescent="0.25">
      <c r="A19" s="3">
        <v>14</v>
      </c>
      <c r="B19" s="7" t="s">
        <v>53</v>
      </c>
      <c r="C19" s="7" t="s">
        <v>23</v>
      </c>
      <c r="D19" s="8" t="s">
        <v>54</v>
      </c>
      <c r="E19" s="8">
        <v>9893</v>
      </c>
      <c r="F19" s="8">
        <v>6430.15</v>
      </c>
      <c r="G19" s="8">
        <f t="shared" si="1"/>
        <v>3462.8500000000004</v>
      </c>
      <c r="H19" s="9">
        <v>44525</v>
      </c>
      <c r="I19" s="10" t="s">
        <v>55</v>
      </c>
    </row>
    <row r="20" spans="1:9" ht="67.5" customHeight="1" x14ac:dyDescent="0.25">
      <c r="A20" s="3">
        <v>15</v>
      </c>
      <c r="B20" s="7" t="s">
        <v>47</v>
      </c>
      <c r="C20" s="7" t="s">
        <v>23</v>
      </c>
      <c r="D20" s="8" t="s">
        <v>57</v>
      </c>
      <c r="E20" s="8">
        <v>303827.58</v>
      </c>
      <c r="F20" s="8">
        <v>94155</v>
      </c>
      <c r="G20" s="8">
        <f t="shared" si="1"/>
        <v>209672.58000000002</v>
      </c>
      <c r="H20" s="9">
        <v>44525</v>
      </c>
      <c r="I20" s="8" t="s">
        <v>56</v>
      </c>
    </row>
    <row r="21" spans="1:9" ht="21.75" customHeight="1" x14ac:dyDescent="0.25">
      <c r="A21" s="48" t="s">
        <v>24</v>
      </c>
      <c r="B21" s="49"/>
      <c r="C21" s="49"/>
      <c r="D21" s="50"/>
      <c r="E21" s="24">
        <f>SUM(E16:E20)</f>
        <v>625325.58000000007</v>
      </c>
      <c r="F21" s="24">
        <f>SUM(F16:F20)</f>
        <v>107785.15</v>
      </c>
      <c r="G21" s="24">
        <f>SUM(G16:G20)</f>
        <v>396735.43000000005</v>
      </c>
      <c r="H21" s="1"/>
      <c r="I21" s="2"/>
    </row>
    <row r="22" spans="1:9" ht="25.5" customHeight="1" x14ac:dyDescent="0.25">
      <c r="A22" s="58" t="s">
        <v>58</v>
      </c>
      <c r="B22" s="59"/>
      <c r="C22" s="59"/>
      <c r="D22" s="59"/>
      <c r="E22" s="59"/>
      <c r="F22" s="59"/>
      <c r="G22" s="59"/>
      <c r="H22" s="59"/>
      <c r="I22" s="60"/>
    </row>
    <row r="23" spans="1:9" ht="91.5" customHeight="1" x14ac:dyDescent="0.25">
      <c r="A23" s="3">
        <v>16</v>
      </c>
      <c r="B23" s="26" t="s">
        <v>63</v>
      </c>
      <c r="C23" s="26" t="s">
        <v>60</v>
      </c>
      <c r="D23" s="7" t="s">
        <v>61</v>
      </c>
      <c r="E23" s="8">
        <v>572309.57999999996</v>
      </c>
      <c r="F23" s="8">
        <v>437816.82</v>
      </c>
      <c r="G23" s="8">
        <f t="shared" ref="G23:G24" si="2">E23-F23</f>
        <v>134492.75999999995</v>
      </c>
      <c r="H23" s="9">
        <v>44509</v>
      </c>
      <c r="I23" s="10" t="s">
        <v>62</v>
      </c>
    </row>
    <row r="24" spans="1:9" ht="104.25" customHeight="1" x14ac:dyDescent="0.25">
      <c r="A24" s="3">
        <v>17</v>
      </c>
      <c r="B24" s="26" t="s">
        <v>64</v>
      </c>
      <c r="C24" s="26" t="s">
        <v>60</v>
      </c>
      <c r="D24" s="7" t="s">
        <v>61</v>
      </c>
      <c r="E24" s="8">
        <v>972926.3</v>
      </c>
      <c r="F24" s="8">
        <v>724635.37</v>
      </c>
      <c r="G24" s="8">
        <f t="shared" si="2"/>
        <v>248290.93000000005</v>
      </c>
      <c r="H24" s="9">
        <v>44516</v>
      </c>
      <c r="I24" s="10" t="s">
        <v>66</v>
      </c>
    </row>
    <row r="25" spans="1:9" ht="106.5" customHeight="1" x14ac:dyDescent="0.25">
      <c r="A25" s="3">
        <v>18</v>
      </c>
      <c r="B25" s="26" t="s">
        <v>65</v>
      </c>
      <c r="C25" s="26" t="s">
        <v>60</v>
      </c>
      <c r="D25" s="7" t="s">
        <v>61</v>
      </c>
      <c r="E25" s="8">
        <v>972926.3</v>
      </c>
      <c r="F25" s="8">
        <v>724635.37</v>
      </c>
      <c r="G25" s="8">
        <f t="shared" ref="G25" si="3">E25-F25</f>
        <v>248290.93000000005</v>
      </c>
      <c r="H25" s="9">
        <v>44516</v>
      </c>
      <c r="I25" s="10" t="s">
        <v>66</v>
      </c>
    </row>
    <row r="26" spans="1:9" ht="25.5" customHeight="1" x14ac:dyDescent="0.25">
      <c r="A26" s="61" t="s">
        <v>59</v>
      </c>
      <c r="B26" s="62"/>
      <c r="C26" s="62"/>
      <c r="D26" s="63"/>
      <c r="E26" s="30">
        <f>SUM(E23:E25)</f>
        <v>2518162.1799999997</v>
      </c>
      <c r="F26" s="30">
        <f t="shared" ref="F26:G26" si="4">SUM(F23:F25)</f>
        <v>1887087.56</v>
      </c>
      <c r="G26" s="30">
        <f t="shared" si="4"/>
        <v>631074.62000000011</v>
      </c>
      <c r="H26" s="31"/>
      <c r="I26" s="32"/>
    </row>
    <row r="27" spans="1:9" ht="30" customHeight="1" x14ac:dyDescent="0.25">
      <c r="A27" s="42" t="s">
        <v>28</v>
      </c>
      <c r="B27" s="43"/>
      <c r="C27" s="43"/>
      <c r="D27" s="43"/>
      <c r="E27" s="43"/>
      <c r="F27" s="43"/>
      <c r="G27" s="43"/>
      <c r="H27" s="43"/>
      <c r="I27" s="44"/>
    </row>
    <row r="28" spans="1:9" ht="78.75" customHeight="1" x14ac:dyDescent="0.25">
      <c r="A28" s="29">
        <v>19</v>
      </c>
      <c r="B28" s="26" t="s">
        <v>67</v>
      </c>
      <c r="C28" s="7" t="s">
        <v>27</v>
      </c>
      <c r="D28" s="7" t="s">
        <v>69</v>
      </c>
      <c r="E28" s="8">
        <v>165000</v>
      </c>
      <c r="F28" s="8">
        <v>165000</v>
      </c>
      <c r="G28" s="7" t="s">
        <v>12</v>
      </c>
      <c r="H28" s="9">
        <v>44515</v>
      </c>
      <c r="I28" s="10" t="s">
        <v>70</v>
      </c>
    </row>
    <row r="29" spans="1:9" ht="80.25" customHeight="1" x14ac:dyDescent="0.25">
      <c r="A29" s="29">
        <v>20</v>
      </c>
      <c r="B29" s="26" t="s">
        <v>68</v>
      </c>
      <c r="C29" s="7" t="s">
        <v>27</v>
      </c>
      <c r="D29" s="7" t="s">
        <v>71</v>
      </c>
      <c r="E29" s="8">
        <v>853464.18</v>
      </c>
      <c r="F29" s="7" t="s">
        <v>12</v>
      </c>
      <c r="G29" s="7" t="s">
        <v>12</v>
      </c>
      <c r="H29" s="9">
        <v>44515</v>
      </c>
      <c r="I29" s="10" t="s">
        <v>72</v>
      </c>
    </row>
    <row r="30" spans="1:9" ht="94.5" customHeight="1" x14ac:dyDescent="0.25">
      <c r="A30" s="29">
        <v>21</v>
      </c>
      <c r="B30" s="26" t="s">
        <v>73</v>
      </c>
      <c r="C30" s="7" t="s">
        <v>27</v>
      </c>
      <c r="D30" s="7" t="s">
        <v>71</v>
      </c>
      <c r="E30" s="8">
        <v>853464.18</v>
      </c>
      <c r="F30" s="8">
        <v>680726.08</v>
      </c>
      <c r="G30" s="8">
        <f t="shared" ref="G30" si="5">E30-F30</f>
        <v>172738.10000000009</v>
      </c>
      <c r="H30" s="9">
        <v>44525</v>
      </c>
      <c r="I30" s="10" t="s">
        <v>74</v>
      </c>
    </row>
    <row r="31" spans="1:9" ht="25.5" customHeight="1" x14ac:dyDescent="0.25">
      <c r="A31" s="51" t="s">
        <v>29</v>
      </c>
      <c r="B31" s="51"/>
      <c r="C31" s="51"/>
      <c r="D31" s="51"/>
      <c r="E31" s="30">
        <f>SUM(E28:E30)</f>
        <v>1871928.36</v>
      </c>
      <c r="F31" s="30">
        <f t="shared" ref="F31:G31" si="6">SUM(F28:F30)</f>
        <v>845726.08</v>
      </c>
      <c r="G31" s="30">
        <f t="shared" si="6"/>
        <v>172738.10000000009</v>
      </c>
      <c r="H31" s="31"/>
      <c r="I31" s="32"/>
    </row>
    <row r="32" spans="1:9" ht="36.75" customHeight="1" x14ac:dyDescent="0.25">
      <c r="A32" s="42" t="s">
        <v>9</v>
      </c>
      <c r="B32" s="43"/>
      <c r="C32" s="43"/>
      <c r="D32" s="43"/>
      <c r="E32" s="43"/>
      <c r="F32" s="43"/>
      <c r="G32" s="43"/>
      <c r="H32" s="43"/>
      <c r="I32" s="44"/>
    </row>
    <row r="33" spans="1:11" ht="105" customHeight="1" x14ac:dyDescent="0.25">
      <c r="A33" s="21">
        <v>22</v>
      </c>
      <c r="B33" s="23" t="s">
        <v>77</v>
      </c>
      <c r="C33" s="7" t="s">
        <v>30</v>
      </c>
      <c r="D33" s="13" t="s">
        <v>75</v>
      </c>
      <c r="E33" s="8">
        <v>83708880</v>
      </c>
      <c r="F33" s="8">
        <v>83708880</v>
      </c>
      <c r="G33" s="7" t="s">
        <v>12</v>
      </c>
      <c r="H33" s="33">
        <v>44522</v>
      </c>
      <c r="I33" s="34" t="s">
        <v>76</v>
      </c>
    </row>
    <row r="34" spans="1:11" ht="27.75" customHeight="1" x14ac:dyDescent="0.25">
      <c r="A34" s="39" t="s">
        <v>13</v>
      </c>
      <c r="B34" s="40"/>
      <c r="C34" s="40"/>
      <c r="D34" s="41"/>
      <c r="E34" s="24">
        <f>SUM(E33:E33)</f>
        <v>83708880</v>
      </c>
      <c r="F34" s="24">
        <f>SUM(F33:F33)</f>
        <v>83708880</v>
      </c>
      <c r="G34" s="24">
        <f>SUM(G33:G33)</f>
        <v>0</v>
      </c>
      <c r="H34" s="1"/>
      <c r="I34" s="2"/>
    </row>
    <row r="35" spans="1:11" ht="27.75" customHeight="1" x14ac:dyDescent="0.25">
      <c r="A35" s="42" t="s">
        <v>14</v>
      </c>
      <c r="B35" s="43"/>
      <c r="C35" s="43"/>
      <c r="D35" s="43"/>
      <c r="E35" s="43"/>
      <c r="F35" s="43"/>
      <c r="G35" s="43"/>
      <c r="H35" s="43"/>
      <c r="I35" s="44"/>
    </row>
    <row r="36" spans="1:11" ht="105" customHeight="1" x14ac:dyDescent="0.25">
      <c r="A36" s="3">
        <v>23</v>
      </c>
      <c r="B36" s="7" t="s">
        <v>81</v>
      </c>
      <c r="C36" s="7" t="s">
        <v>78</v>
      </c>
      <c r="D36" s="7" t="s">
        <v>79</v>
      </c>
      <c r="E36" s="8">
        <v>460197.08</v>
      </c>
      <c r="F36" s="8">
        <v>278419.07</v>
      </c>
      <c r="G36" s="8">
        <f t="shared" ref="G36:G39" si="7">E36-F36</f>
        <v>181778.01</v>
      </c>
      <c r="H36" s="33">
        <v>44509</v>
      </c>
      <c r="I36" s="10" t="s">
        <v>80</v>
      </c>
    </row>
    <row r="37" spans="1:11" ht="92.25" customHeight="1" x14ac:dyDescent="0.25">
      <c r="A37" s="3">
        <v>24</v>
      </c>
      <c r="B37" s="7" t="s">
        <v>85</v>
      </c>
      <c r="C37" s="7" t="s">
        <v>82</v>
      </c>
      <c r="D37" s="7" t="s">
        <v>83</v>
      </c>
      <c r="E37" s="8">
        <v>298571</v>
      </c>
      <c r="F37" s="8">
        <v>297078.14</v>
      </c>
      <c r="G37" s="8">
        <f t="shared" si="7"/>
        <v>1492.859999999986</v>
      </c>
      <c r="H37" s="33">
        <v>44511</v>
      </c>
      <c r="I37" s="10" t="s">
        <v>84</v>
      </c>
    </row>
    <row r="38" spans="1:11" ht="93" customHeight="1" x14ac:dyDescent="0.25">
      <c r="A38" s="3">
        <v>25</v>
      </c>
      <c r="B38" s="7" t="s">
        <v>89</v>
      </c>
      <c r="C38" s="7" t="s">
        <v>86</v>
      </c>
      <c r="D38" s="7" t="s">
        <v>87</v>
      </c>
      <c r="E38" s="8">
        <v>655942.31999999995</v>
      </c>
      <c r="F38" s="8">
        <v>652662.61</v>
      </c>
      <c r="G38" s="8">
        <f t="shared" si="7"/>
        <v>3279.7099999999627</v>
      </c>
      <c r="H38" s="33">
        <v>44511</v>
      </c>
      <c r="I38" s="10" t="s">
        <v>88</v>
      </c>
    </row>
    <row r="39" spans="1:11" ht="105" customHeight="1" x14ac:dyDescent="0.25">
      <c r="A39" s="3">
        <v>26</v>
      </c>
      <c r="B39" s="7" t="s">
        <v>92</v>
      </c>
      <c r="C39" s="7" t="s">
        <v>78</v>
      </c>
      <c r="D39" s="7" t="s">
        <v>90</v>
      </c>
      <c r="E39" s="8">
        <v>850911.57</v>
      </c>
      <c r="F39" s="8">
        <v>585775.47</v>
      </c>
      <c r="G39" s="8">
        <f t="shared" si="7"/>
        <v>265136.09999999998</v>
      </c>
      <c r="H39" s="33">
        <v>44516</v>
      </c>
      <c r="I39" s="10" t="s">
        <v>91</v>
      </c>
    </row>
    <row r="40" spans="1:11" ht="27.75" customHeight="1" x14ac:dyDescent="0.25">
      <c r="A40" s="45" t="s">
        <v>15</v>
      </c>
      <c r="B40" s="46"/>
      <c r="C40" s="46"/>
      <c r="D40" s="47"/>
      <c r="E40" s="24">
        <f>SUM(E36:E39)</f>
        <v>2265621.9699999997</v>
      </c>
      <c r="F40" s="24">
        <f>SUM(F36:F39)</f>
        <v>1813935.2899999998</v>
      </c>
      <c r="G40" s="24">
        <f>SUM(G36:G39)</f>
        <v>451686.67999999993</v>
      </c>
      <c r="H40" s="9"/>
      <c r="I40" s="10"/>
    </row>
    <row r="41" spans="1:11" ht="15.75" thickBot="1" x14ac:dyDescent="0.3">
      <c r="A41" s="4"/>
      <c r="B41" s="5"/>
      <c r="C41" s="5"/>
      <c r="D41" s="20" t="s">
        <v>10</v>
      </c>
      <c r="E41" s="25">
        <f>SUM(E14+E21+E26+E31+E34+E40)</f>
        <v>102985589.58</v>
      </c>
      <c r="F41" s="25">
        <f t="shared" ref="F41:G41" si="8">SUM(F14+F21+F26+F31+F34+F40)</f>
        <v>88458393.74000001</v>
      </c>
      <c r="G41" s="25">
        <f t="shared" si="8"/>
        <v>1901827.2000000002</v>
      </c>
      <c r="H41" s="5"/>
      <c r="I41" s="6"/>
      <c r="K41" s="12">
        <f>SUM(E41-F41-G41)</f>
        <v>12625368.639999989</v>
      </c>
    </row>
    <row r="42" spans="1:11" x14ac:dyDescent="0.25">
      <c r="A42" s="54" t="s">
        <v>93</v>
      </c>
      <c r="B42" s="54"/>
      <c r="C42" s="54"/>
      <c r="D42" s="54"/>
      <c r="E42" s="54"/>
      <c r="F42" s="54"/>
      <c r="G42" s="54"/>
      <c r="H42" s="54"/>
      <c r="I42" s="54"/>
      <c r="K42" s="12"/>
    </row>
    <row r="43" spans="1:11" x14ac:dyDescent="0.25">
      <c r="A43" s="56" t="s">
        <v>26</v>
      </c>
      <c r="B43" s="56"/>
      <c r="C43" s="56"/>
      <c r="D43" s="56"/>
      <c r="E43" s="56"/>
      <c r="F43" s="56"/>
      <c r="G43" s="56"/>
      <c r="H43" s="56"/>
      <c r="I43" s="56"/>
      <c r="K43" s="12"/>
    </row>
    <row r="44" spans="1:11" x14ac:dyDescent="0.25">
      <c r="A44" s="56" t="s">
        <v>94</v>
      </c>
      <c r="B44" s="57"/>
      <c r="C44" s="57"/>
      <c r="D44" s="57"/>
      <c r="E44" s="28"/>
      <c r="F44" s="28"/>
      <c r="G44" s="28"/>
      <c r="H44" s="28"/>
      <c r="I44" s="28"/>
      <c r="K44" s="12"/>
    </row>
    <row r="45" spans="1:11" x14ac:dyDescent="0.25">
      <c r="A45" s="56" t="s">
        <v>95</v>
      </c>
      <c r="B45" s="57"/>
      <c r="C45" s="57"/>
      <c r="D45" s="57"/>
      <c r="E45" s="28"/>
      <c r="F45" s="28"/>
      <c r="G45" s="28"/>
      <c r="H45" s="28"/>
      <c r="I45" s="28"/>
      <c r="K45" s="12"/>
    </row>
    <row r="46" spans="1:11" x14ac:dyDescent="0.25">
      <c r="A46" s="56" t="s">
        <v>96</v>
      </c>
      <c r="B46" s="56"/>
      <c r="C46" s="56"/>
      <c r="D46" s="56"/>
      <c r="E46" s="35"/>
      <c r="F46" s="35"/>
      <c r="G46" s="35"/>
      <c r="H46" s="35"/>
      <c r="I46" s="35"/>
      <c r="K46" s="12"/>
    </row>
    <row r="47" spans="1:11" x14ac:dyDescent="0.25">
      <c r="A47" s="56" t="s">
        <v>98</v>
      </c>
      <c r="B47" s="56"/>
      <c r="C47" s="56"/>
      <c r="D47" s="56"/>
      <c r="E47" s="36"/>
      <c r="F47" s="36"/>
      <c r="G47" s="36"/>
      <c r="H47" s="36"/>
      <c r="I47" s="36"/>
      <c r="K47" s="12"/>
    </row>
    <row r="48" spans="1:11" x14ac:dyDescent="0.25">
      <c r="A48" s="56" t="s">
        <v>99</v>
      </c>
      <c r="B48" s="56"/>
      <c r="C48" s="56"/>
      <c r="D48" s="56"/>
      <c r="E48" s="37"/>
      <c r="F48" s="37"/>
      <c r="G48" s="37"/>
      <c r="H48" s="37"/>
      <c r="I48" s="37"/>
      <c r="K48" s="12"/>
    </row>
    <row r="49" spans="1:11" x14ac:dyDescent="0.25">
      <c r="A49" s="56" t="s">
        <v>100</v>
      </c>
      <c r="B49" s="56"/>
      <c r="C49" s="56"/>
      <c r="D49" s="56"/>
      <c r="E49" s="37"/>
      <c r="F49" s="37"/>
      <c r="G49" s="37"/>
      <c r="H49" s="37"/>
      <c r="I49" s="37"/>
      <c r="K49" s="12"/>
    </row>
    <row r="50" spans="1:11" x14ac:dyDescent="0.25">
      <c r="A50" s="56" t="s">
        <v>101</v>
      </c>
      <c r="B50" s="56"/>
      <c r="C50" s="56"/>
      <c r="D50" s="56"/>
      <c r="E50" s="37"/>
      <c r="F50" s="37"/>
      <c r="G50" s="37"/>
      <c r="H50" s="37"/>
      <c r="I50" s="37"/>
      <c r="K50" s="12"/>
    </row>
    <row r="51" spans="1:11" x14ac:dyDescent="0.25">
      <c r="A51" s="56" t="s">
        <v>102</v>
      </c>
      <c r="B51" s="56"/>
      <c r="C51" s="56"/>
      <c r="D51" s="56"/>
      <c r="E51" s="37"/>
      <c r="F51" s="37"/>
      <c r="G51" s="37"/>
      <c r="H51" s="37"/>
      <c r="I51" s="37"/>
      <c r="K51" s="12"/>
    </row>
    <row r="52" spans="1:11" x14ac:dyDescent="0.25">
      <c r="A52" s="56" t="s">
        <v>103</v>
      </c>
      <c r="B52" s="56"/>
      <c r="C52" s="56"/>
      <c r="D52" s="56"/>
      <c r="E52" s="37"/>
      <c r="F52" s="37"/>
      <c r="G52" s="37"/>
      <c r="H52" s="37"/>
      <c r="I52" s="37"/>
      <c r="K52" s="12"/>
    </row>
    <row r="53" spans="1:11" x14ac:dyDescent="0.25">
      <c r="A53" s="56" t="s">
        <v>104</v>
      </c>
      <c r="B53" s="56"/>
      <c r="C53" s="56"/>
      <c r="D53" s="56"/>
      <c r="E53" s="37"/>
      <c r="F53" s="37"/>
      <c r="G53" s="37"/>
      <c r="H53" s="37"/>
      <c r="I53" s="37"/>
      <c r="K53" s="12"/>
    </row>
    <row r="54" spans="1:11" x14ac:dyDescent="0.25">
      <c r="A54" s="56" t="s">
        <v>105</v>
      </c>
      <c r="B54" s="56"/>
      <c r="C54" s="56"/>
      <c r="D54" s="56"/>
      <c r="E54" s="37"/>
      <c r="F54" s="37"/>
      <c r="G54" s="37"/>
      <c r="H54" s="37"/>
      <c r="I54" s="37"/>
      <c r="K54" s="12"/>
    </row>
    <row r="55" spans="1:11" x14ac:dyDescent="0.25">
      <c r="A55" s="56" t="s">
        <v>106</v>
      </c>
      <c r="B55" s="56"/>
      <c r="C55" s="56"/>
      <c r="D55" s="56"/>
      <c r="E55" s="37"/>
      <c r="F55" s="37"/>
      <c r="G55" s="37"/>
      <c r="H55" s="37"/>
      <c r="I55" s="37"/>
      <c r="K55" s="12"/>
    </row>
    <row r="56" spans="1:11" x14ac:dyDescent="0.25">
      <c r="A56" s="55"/>
      <c r="B56" s="55"/>
      <c r="C56" s="55"/>
      <c r="D56" s="55"/>
      <c r="E56" s="55"/>
      <c r="F56" s="55"/>
      <c r="G56" s="55"/>
      <c r="H56" s="55"/>
      <c r="I56" s="55"/>
      <c r="K56" s="12"/>
    </row>
    <row r="57" spans="1:11" x14ac:dyDescent="0.25">
      <c r="A57" s="53" t="s">
        <v>16</v>
      </c>
      <c r="B57" s="53"/>
      <c r="C57" s="53"/>
      <c r="D57" s="53"/>
      <c r="E57" s="11"/>
      <c r="G57" s="22" t="s">
        <v>17</v>
      </c>
    </row>
    <row r="58" spans="1:11" x14ac:dyDescent="0.25">
      <c r="A58" s="52" t="s">
        <v>11</v>
      </c>
      <c r="B58" s="52"/>
      <c r="C58" s="19" t="s">
        <v>18</v>
      </c>
      <c r="D58" s="18"/>
    </row>
  </sheetData>
  <mergeCells count="30">
    <mergeCell ref="A51:D51"/>
    <mergeCell ref="A52:D52"/>
    <mergeCell ref="A53:D53"/>
    <mergeCell ref="A54:D54"/>
    <mergeCell ref="A55:D55"/>
    <mergeCell ref="A58:B58"/>
    <mergeCell ref="A57:D57"/>
    <mergeCell ref="A42:I42"/>
    <mergeCell ref="A56:I56"/>
    <mergeCell ref="A43:I43"/>
    <mergeCell ref="A44:D44"/>
    <mergeCell ref="A45:D45"/>
    <mergeCell ref="A46:D46"/>
    <mergeCell ref="A47:D47"/>
    <mergeCell ref="A35:I35"/>
    <mergeCell ref="A40:D40"/>
    <mergeCell ref="A48:D48"/>
    <mergeCell ref="A49:D49"/>
    <mergeCell ref="A50:D50"/>
    <mergeCell ref="A1:I1"/>
    <mergeCell ref="A34:D34"/>
    <mergeCell ref="A32:I32"/>
    <mergeCell ref="A3:I3"/>
    <mergeCell ref="A14:D14"/>
    <mergeCell ref="A15:I15"/>
    <mergeCell ref="A21:D21"/>
    <mergeCell ref="A22:I22"/>
    <mergeCell ref="A27:I27"/>
    <mergeCell ref="A31:D31"/>
    <mergeCell ref="A26:D26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2021-12-01T11:09:27Z</dcterms:modified>
</cp:coreProperties>
</file>