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Лист1!$A$1:$I$92</definedName>
  </definedNames>
  <calcPr calcId="152511"/>
</workbook>
</file>

<file path=xl/calcChain.xml><?xml version="1.0" encoding="utf-8"?>
<calcChain xmlns="http://schemas.openxmlformats.org/spreadsheetml/2006/main">
  <c r="G61" i="1" l="1"/>
  <c r="G62" i="1"/>
  <c r="G63" i="1"/>
  <c r="G64" i="1"/>
  <c r="G65" i="1"/>
  <c r="G47" i="1" l="1"/>
  <c r="F48" i="1"/>
  <c r="G48" i="1"/>
  <c r="E48" i="1"/>
  <c r="G52" i="1" l="1"/>
  <c r="F45" i="1"/>
  <c r="E45" i="1"/>
  <c r="G44" i="1"/>
  <c r="G43" i="1"/>
  <c r="G36" i="1"/>
  <c r="G37" i="1"/>
  <c r="G38" i="1"/>
  <c r="G39" i="1"/>
  <c r="G22" i="1"/>
  <c r="G23" i="1"/>
  <c r="G24" i="1"/>
  <c r="G25" i="1"/>
  <c r="G26" i="1"/>
  <c r="G27" i="1"/>
  <c r="G28" i="1"/>
  <c r="G29" i="1"/>
  <c r="G21" i="1"/>
  <c r="G45" i="1" l="1"/>
  <c r="G30" i="1"/>
  <c r="G53" i="1" l="1"/>
  <c r="G66" i="1" l="1"/>
  <c r="F54" i="1" l="1"/>
  <c r="E54" i="1"/>
  <c r="G54" i="1" l="1"/>
  <c r="E67" i="1"/>
  <c r="E31" i="1" l="1"/>
  <c r="F31" i="1" l="1"/>
  <c r="G31" i="1" l="1"/>
  <c r="F41" i="1" l="1"/>
  <c r="E41" i="1"/>
  <c r="E68" i="1" s="1"/>
  <c r="G41" i="1" l="1"/>
  <c r="G67" i="1" l="1"/>
  <c r="G68" i="1" s="1"/>
  <c r="F67" i="1" l="1"/>
  <c r="F68" i="1" s="1"/>
  <c r="K68" i="1" l="1"/>
</calcChain>
</file>

<file path=xl/sharedStrings.xml><?xml version="1.0" encoding="utf-8"?>
<sst xmlns="http://schemas.openxmlformats.org/spreadsheetml/2006/main" count="307" uniqueCount="183">
  <si>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</si>
  <si>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</si>
  <si>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</si>
  <si>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</si>
  <si>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</si>
  <si>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</si>
  <si>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</si>
  <si>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</si>
  <si>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</si>
  <si>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</si>
  <si>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</si>
  <si>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</si>
  <si>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</si>
  <si>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</si>
  <si>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</si>
  <si>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</si>
  <si>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</si>
  <si>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</si>
  <si>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</si>
  <si>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</si>
  <si>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</si>
  <si>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</si>
  <si>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</si>
  <si>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</si>
  <si>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</si>
  <si>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</si>
  <si>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</si>
  <si>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</si>
  <si>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</si>
  <si>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</si>
  <si>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>Победитель торгов / участник, с которым заключается контракт</t>
  </si>
  <si>
    <t>Выполнение кадастровых работ по образованию земельных участков на территории Озерского городского округа Челябинской области</t>
  </si>
  <si>
    <t>Поставка бумаги для офисной техники</t>
  </si>
  <si>
    <t>Поставка цветочной продукции (букеты, цветочные корзины, цветочные композиции из живых цветов) на 2022 год</t>
  </si>
  <si>
    <t>Поставка ритуальных товаров (корзины и венки из искусственных цветов)</t>
  </si>
  <si>
    <t xml:space="preserve">№ 36-09/ Диспансеризация </t>
  </si>
  <si>
    <t>Оказание услуг по диспансеризации муниципальных служащих Управления имущественных отношений администрации Озерского городского округа Челябинской области</t>
  </si>
  <si>
    <t>1) № 36-09/ Диспансеризация;</t>
  </si>
  <si>
    <t>№ 53-09/ Жилье для сирот 22</t>
  </si>
  <si>
    <t>№ 54-09/ Жилье для сирот 23</t>
  </si>
  <si>
    <t>№ 55-09/ Жилье для сирот 24</t>
  </si>
  <si>
    <t xml:space="preserve"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г. Озерск Челябинской области </t>
  </si>
  <si>
    <t>2) № 53-09/ Жилье для сирот 22;</t>
  </si>
  <si>
    <t>3) № 54-09/ Жилье для сирот 23;</t>
  </si>
  <si>
    <t>4) № 55-09/ Жилье для сирот 24;</t>
  </si>
  <si>
    <t>№ 56-09/ Жилье для сирот 25</t>
  </si>
  <si>
    <t>№ 57-09/ Жилье для сирот 26</t>
  </si>
  <si>
    <t>№ 58-09/ Жилье для сирот 27</t>
  </si>
  <si>
    <t>5) № 56-09/ Жилье для сирот 25;</t>
  </si>
  <si>
    <t>6) № 57-09/ Жилье для сирот 26;</t>
  </si>
  <si>
    <t>7) № 58-09/ Жилье для сирот 27;</t>
  </si>
  <si>
    <t>№ 59-09/ Жилье для сирот 28</t>
  </si>
  <si>
    <t>№ 60-09/ Жилье для сирот 29</t>
  </si>
  <si>
    <t>№ 61-09/ Жилье для сирот 30</t>
  </si>
  <si>
    <t>8) № 59-09/ Жилье для сирот 28;</t>
  </si>
  <si>
    <t>9) № 60-09/ Жилье для сирот 29;</t>
  </si>
  <si>
    <t>10) № 61-09/ Жилье для сирот 30;</t>
  </si>
  <si>
    <t>№ 62-09/ Жилье для сирот 31</t>
  </si>
  <si>
    <t>№ 63-09/ Жилье для сирот 32</t>
  </si>
  <si>
    <t>№ 64-09/ Жилье для сирот 33</t>
  </si>
  <si>
    <t>11) № 62-09/ Жилье для сирот 31;</t>
  </si>
  <si>
    <t>12) № 63-09/ Жилье для сирот 32;</t>
  </si>
  <si>
    <t>13) № 64-09/ Жилье для сирот 33;</t>
  </si>
  <si>
    <t>Оказание услуг по определению рыночной стоимости объектов недвижимого имущества на территории г. Озерска Челябинской области</t>
  </si>
  <si>
    <t>№ 28-09/ Оценка объектов недвижимости</t>
  </si>
  <si>
    <t>№ 45-09/ Оценка объектов недвижимости 2</t>
  </si>
  <si>
    <t>ОБЩЕСТВО С ОГРАНИЧЕННОЙ ОТВЕТСТВЕННОСТЬЮ "ЦЕНТР ЭКОНОМИЧЕСКОГО СОДЕЙСТВИЯ"</t>
  </si>
  <si>
    <t>Оказание услуг по определению рыночной стоимости объектов недвижимого имущества на территории Озерского городского округа Челябинской области</t>
  </si>
  <si>
    <t>№ 46-09/ Кадастровые работы 2</t>
  </si>
  <si>
    <t>№ 47-09/ Оценка объекта недвижимости 3</t>
  </si>
  <si>
    <t>№ 48-09/ Оценка транспортного средства</t>
  </si>
  <si>
    <t>№ 49-09/ ТО здания</t>
  </si>
  <si>
    <t xml:space="preserve"> КОБЕЛЕВ АЛЕКСАНДР НИКОЛАЕВИЧ</t>
  </si>
  <si>
    <t>Оказание услуг по определению рыночной стоимости объекта недвижимого имущества на территории Озерского городского округа Челябинской области</t>
  </si>
  <si>
    <t>Оказание услуг по определению рыночной стоимости транспортного средства</t>
  </si>
  <si>
    <t>ОБЩЕСТВО С ОГРАНИЧЕННОЙ ОТВЕТСТВЕННОСТЬЮ "ДЕМИУРГ"</t>
  </si>
  <si>
    <t>Оказание услуг по комплексному эксплуатационно-техническому обслуживанию административного нежилого здания, расположенного по адресу: Россия, Челябинская область, г. Озерск, ул. Блюхера, 2а</t>
  </si>
  <si>
    <t xml:space="preserve"> ОБЩЕСТВО С ОГРАНИЧЕННОЙ ОТВЕТСТВЕННОСТЬЮ "УРАЛСТРОЙПЛЮС"</t>
  </si>
  <si>
    <t>Оказание услуг по определению рыночной стоимости нежилых помещений на территории г. Озерска Челябинской области</t>
  </si>
  <si>
    <t>№ 50-09/ Оценка объекта недвижимости 4</t>
  </si>
  <si>
    <t>№ 51-09/ Оценка объекта недвижимости 5</t>
  </si>
  <si>
    <t>№ 52-09/ Оценка объекта недвижимости 6</t>
  </si>
  <si>
    <t>Оказание услуг по определению рыночной стоимости нежилого здания на территории Озерского городского округа Челябинской области</t>
  </si>
  <si>
    <t>ОБЩЕСТВО С ОГРАНИЧЕННОЙ ОТВЕТСТВЕННОСТЬЮ "АНАЛИТИК ЦЕНТР"</t>
  </si>
  <si>
    <t>Оказание услуг по определению выкупной стоимости жилого помещения на территории Озерского городского округа Челябинской области</t>
  </si>
  <si>
    <t>Поставка мультимедийных кабелей для нужд администрации Озерского городского округа</t>
  </si>
  <si>
    <t>№ 25-13/ Мультимедийные кабели</t>
  </si>
  <si>
    <t>№ 26-13/ Поставка противопожарных окон</t>
  </si>
  <si>
    <t>Поставка противопожарных окон</t>
  </si>
  <si>
    <t>14) № 25-13/ Мультимедийные кабели;</t>
  </si>
  <si>
    <t>15) № 26-13/ Поставка противопожарных окон;</t>
  </si>
  <si>
    <t>№ 20-13/ Цветы 2</t>
  </si>
  <si>
    <t>ОБЩЕСТВО С ОГРАНИЧЕННОЙ ОТВЕТСТВЕННОСТЬЮ "ГРИН ДИЗАЙН" (единственная заявка)</t>
  </si>
  <si>
    <t>№ 22-13/ Бензин</t>
  </si>
  <si>
    <t xml:space="preserve">Поставка автомобильного бензина Аи-95 c </t>
  </si>
  <si>
    <t xml:space="preserve"> ОБЩЕСТВО С ОГРАНИЧЕННОЙ ОТВЕТСТВЕННОСТЬЮ "СТАВКАРДСЕРВИС"</t>
  </si>
  <si>
    <t>№ 23-13/ Услуги охраны</t>
  </si>
  <si>
    <t>№ 24-13/ Подписка</t>
  </si>
  <si>
    <t>Оказание услуг физической охраны в нежилых помещениях зданий администрации Озерского городского округа Челябинской области на 2-е полугодие 2022 года</t>
  </si>
  <si>
    <t xml:space="preserve"> ОБЩЕСТВО С ОГРАНИЧЕННОЙ ОТВЕТСТВЕННОСТЬЮ ЧАСТНАЯ ОХРАННАЯ ОРГАНИЗАЦИЯ ВЕТЕРАНОВ ПРАВООХРАНИТЕЛЬНЫХ ОРГАНОВ "ЕДИНСТВО"</t>
  </si>
  <si>
    <t>Оказание услуг по оформлению подписки и доставке периодических печатных изданий на 2-е полугодие 2022 года</t>
  </si>
  <si>
    <t>ОБЩЕСТВО С ОГРАНИЧЕННОЙ ОТВЕТСТВЕННОСТЬЮ "УП ВОСТОК"</t>
  </si>
  <si>
    <t>№ 21-13/ Ритуальные товары 2</t>
  </si>
  <si>
    <t>ОБЩЕСТВО С ОГРАНИЧЕННОЙ ОТВЕТСТВЕННОСТЬЮ "ПРОМТЕКС"</t>
  </si>
  <si>
    <t>Выполнение работ по санитарному содержанию зданий общежитий (в том числе и арендуемых в них помещений) в г. Озерске</t>
  </si>
  <si>
    <t>№ 6-85/ Содержание общежитий 2</t>
  </si>
  <si>
    <t xml:space="preserve"> ШТУЛЬБЕРГ ОЛЕГ АЛЕКСАНДРОВИЧ</t>
  </si>
  <si>
    <t xml:space="preserve">Замена оконных блоков в здании общежития </t>
  </si>
  <si>
    <t xml:space="preserve"> ОБЩЕСТВО С ОГРАНИЧЕННОЙ ОТВЕТСТВЕННОСТЬЮ "АНАИС"</t>
  </si>
  <si>
    <t>№ 7-85/ Замена окон</t>
  </si>
  <si>
    <t>№ 45-06/ Пассажироперевозки М № 273</t>
  </si>
  <si>
    <t>№ 44-06/ Пассажироперевозки М № 271</t>
  </si>
  <si>
    <t>Выполнение работ, связанных с осуществлением регулярных перевозок пассажиров и багажа по муниципальному маршруту № 271 «г. Озерск – пос. Метлино» на территории Озерского городского округа по регулируемому тарифу</t>
  </si>
  <si>
    <t xml:space="preserve"> ОБЩЕСТВО С ОГРАНИЧЕННОЙ ОТВЕТСТВЕННОСТЬЮ "ТК "ОЗЕРСКИЙ ЭКСПРЕСС" (единственная заявка)</t>
  </si>
  <si>
    <t>Выполнение работ, связанных с осуществлением регулярных перевозок пассажиров и багажа по муниципальному маршруту № 272 «г. Озерск – ст. Бижеляк» на территории Озерского городского округа по регулируемому тарифу</t>
  </si>
  <si>
    <t>№ 48-06/ Пассажироперевозки М № 55</t>
  </si>
  <si>
    <t>Выполнение работ, связанных с осуществлением регулярных перевозок пассажиров и багажа по муниципальному маршруту № 55 «ДК «Маяк» – КПП № 2» на территории Озерского городского округа по регулируемому тарифу</t>
  </si>
  <si>
    <t xml:space="preserve"> ТАЛАНИНА ИННА ЯКОВЛЕВНА</t>
  </si>
  <si>
    <t>Выполнение работ, связанных с осуществлением регулярных перевозок пассажиров и багажа по муниципальному маршруту № 1 "ДК "Маяк" - бульвар Гайдара, 18" на территории Озерского городского округа по регулируемому тарифу</t>
  </si>
  <si>
    <t>ОБЩЕСТВО С ОГРАНИЧЕННОЙ ОТВЕТСТВЕННОСТЬЮ "ВЫСТРЕЛ"</t>
  </si>
  <si>
    <t>№ 49-06/ Пассажироперевозки М № 1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</si>
  <si>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июнь 2022 г. </t>
  </si>
  <si>
    <t>Орган, осуществляющий функции и полномочия учредителя – Управление социальной защиты населения</t>
  </si>
  <si>
    <t>Управление социальной защиты населения администрации Озерского городского округа Челябинской области</t>
  </si>
  <si>
    <t>ВСЕГО по Управлению социальной защиты населения:</t>
  </si>
  <si>
    <t>№ 3-04/ Поставка бумаги</t>
  </si>
  <si>
    <t xml:space="preserve"> ОБЩЕСТВО С ОГРАНИЧЕННОЙ ОТВЕТСТВЕННОСТЬЮ "СМАРТОФИС"</t>
  </si>
  <si>
    <t>№ 66-09/ Жилье для сирот 35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</si>
  <si>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Озерском городском округе Челябинской области</t>
  </si>
  <si>
    <t>16) № 66-09/ Жилье для сирот 35;</t>
  </si>
  <si>
    <t>№ 27-13/ Поставка противопожарных дверей</t>
  </si>
  <si>
    <t>Поставка противопожарных дверей для нужд администрации Озерского городского округа</t>
  </si>
  <si>
    <t xml:space="preserve"> ЛЕВИН ДМИТРИЙ АНДРЕЕВИЧ (единственная заявка)</t>
  </si>
  <si>
    <t>№ 1-25/ Молочная продукция (совместные торги)</t>
  </si>
  <si>
    <t>Поставка молока питьевого и кефира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</si>
  <si>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</t>
  </si>
  <si>
    <t>КАЛАШНИК ЕЛЕНА СЕРГЕЕВНА (единственная заявка)</t>
  </si>
  <si>
    <t>№ 1-56/ Капитальный ремонт здания</t>
  </si>
  <si>
    <t>МУНИЦИПАЛЬНОЕ БЮДЖЕТНОЕ УЧРЕЖДЕНИЕ ДОПОЛНИТЕЛЬНОГО ОБРАЗОВАНИЯ "ДЕТСКИЙ ЭКОЛОГО-БИОЛОГИЧЕСКИЙ ЦЕНТР"</t>
  </si>
  <si>
    <t>Капитальный ремонт здания птичника и сарая-козлятника МБУ ДО "ДЭБЦ" по адресу: г.Озерск, ул.Горная, д.14,к.7</t>
  </si>
  <si>
    <t>ОБЩЕСТВО С ОГРАНИЧЕННОЙ ОТВЕТСТВЕННОСТЬЮ СТРОИТЕЛЬНАЯ КОМПАНИЯ "УРАЛРЕГИОНСТРОЙ" (единственная заявка)</t>
  </si>
  <si>
    <t>№ 17-57/ Организация питания  ДОЛ "Орленок" 4 смена</t>
  </si>
  <si>
    <t>№ 18-57/ Организация питания  ДОЛ "Отважных" 4 смена</t>
  </si>
  <si>
    <t>Организация питания детей и сотрудников ДОЛ "Орленок" 4 смена</t>
  </si>
  <si>
    <t>МУНИЦИПАЛЬНОЕ БЮДЖЕТНОЕ УЧРЕЖДЕНИЕ ДОПОЛНИТЕЛЬНОГО ОБРАЗОВАНИЯ "ДВОРЕЦ ТВОРЧЕСТВА ДЕТЕЙ И МОЛОДЕЖИ"</t>
  </si>
  <si>
    <t>ОБЩЕСТВО С ОГРАНИЧЕННОЙ ОТВЕТСТВЕННОСТЬЮ "ДЕТСКОЕ ОБЩЕСТВЕННОЕ ПИТАНИЕ - ДОП" (единственная заявка)</t>
  </si>
  <si>
    <t>Организация питания детей и сотрудников ДОЛ "Отважных" 4 смена</t>
  </si>
  <si>
    <t>№ 2-42/ Покрытие баскетбольной площадки</t>
  </si>
  <si>
    <t>МУНИЦИПАЛЬНОЕ БЮДЖЕТНОЕ ОБЩЕОБРАЗОВАТЕЛЬНОЕ УЧРЕЖДЕНИЕ "СРЕДНЯЯ ОБЩЕОБРАЗОВАТЕЛЬНАЯ ШКОЛА №30"</t>
  </si>
  <si>
    <t>Выполнение работ по устройству покрытия баскетбольной площадки МБУ СОШ №30 по адресу: г. Озерск, ул. Советская, д. 43</t>
  </si>
  <si>
    <t>17) № 2-42/ Покрытие баскетбольной площадки;</t>
  </si>
  <si>
    <t>№ 1-43/ Ремонт фасада</t>
  </si>
  <si>
    <t xml:space="preserve">Ремонт фасада учебного здания структурного подразделения МБОУ СОШ №32 "Начальная школа" по адресу: г.Озерск, ул.Менделеева, д.13 </t>
  </si>
  <si>
    <t>МУНИЦИПАЛЬНОЕ БЮДЖЕТНОЕ ОБЩЕОБРАЗОВАТЕЛЬНОЕ УЧРЕЖДЕНИЕ "СРЕДНЯЯ ОБЩЕОБРАЗОВАТЕЛЬНАЯ ШКОЛА №32 С УГЛУБЛЕННЫМ ИЗУЧЕНИЕМ АНГЛИЙСКОГО ЯЗЫКА"</t>
  </si>
  <si>
    <t>ОБЩЕСТВО С ОГРАНИЧЕННОЙ ОТВЕТСТВЕННОСТЬЮ "СПЕЦСТРОЙПЛЮС"</t>
  </si>
  <si>
    <t>УПРАВЛЕНИЕ ОБРАЗОВАНИЯ АДМИНИСТРАЦИИ ОЗЕРСКОГО ГОРОДСКОГО ОКРУГА ЧЕЛЯБИНСКОЙ ОБЛАСТИ</t>
  </si>
  <si>
    <t>№ 3-02/ Поставка ГСМ 2</t>
  </si>
  <si>
    <t>Бензин автомобильный АИ-95</t>
  </si>
  <si>
    <t>ОБЩЕСТВО С ОГРАНИЧЕННОЙ ОТВЕТСТВЕННОСТЬЮ "ГАРАНТОЙЛ"</t>
  </si>
  <si>
    <t>№ 2-43/ Ремонт фасада спортзала</t>
  </si>
  <si>
    <t xml:space="preserve">Ремонт фасада здания спортивного зала структурного подразделения МБОУ СОШ №32 "Начальная школа" по адресу: г.Озерск, ул.Менделеева, д.13 </t>
  </si>
  <si>
    <t>УСТИНОВ ДМИТРИЙ АНДРЕЕВИЧ</t>
  </si>
  <si>
    <t>№ 1-49/ Замена окон</t>
  </si>
  <si>
    <t>МУНИЦИПАЛЬНОЕ БЮДЖЕТНОЕ ОБЩЕОБРАЗОВАТЕЛЬНОЕ УЧРЕЖДЕНИЕ "СРЕДНЯЯ ОБЩЕОБРАЗОВАТЕЛЬНАЯ ШКОЛА №38"</t>
  </si>
  <si>
    <t>Выполнение работ по замене деревянных оконных блоков на окна ПВХ в МБОУ СОШ №38</t>
  </si>
  <si>
    <t xml:space="preserve"> ОБЩЕСТВО С ОГРАНИЧЕННОЙ ОТВЕТСТВЕННОСТЬЮ "ЛИК"</t>
  </si>
  <si>
    <t>№ 3-44/ Ремонт фасада</t>
  </si>
  <si>
    <t>МУНИЦИПАЛЬНОЕ БЮДЖЕТНОЕ ОБЩЕОБРАЗОВАТЕЛЬНОЕ УЧРЕЖДЕНИЕ "СРЕДНЯЯ ОБЩЕОБРАЗОВАТЕЛЬНАЯ ШКОЛА №33 С УГЛУБЛЕННЫМ ИЗУЧЕНИЕМ АНГЛИЙСКОГО ЯЗЫКА"</t>
  </si>
  <si>
    <t>Ремонт фасада МБОУ СОШ № 33 по адресу: г.Озерск, ул. Матросова, д.49</t>
  </si>
  <si>
    <t>№ 1-34/ Монтаж ПС и СОУЭ</t>
  </si>
  <si>
    <t>МУНИЦИПАЛЬНОЕ БЮДЖЕТНОЕ ДОШКОЛЬНОЕ ОБРАЗОВАТЕЛЬНОЕ УЧРЕЖДЕНИЕ "ДЕТСКИЙ САД КОМБИНИРОВАННОГО ВИДА "РОДНИЧОК"</t>
  </si>
  <si>
    <t xml:space="preserve">Монтаж системы пожарной сигнализации, системы оповещения и управления эвакуацией </t>
  </si>
  <si>
    <t>ОБЩЕСТВО С ОГРАНИЧЕННОЙ ОТВЕТСТВЕННОСТЬЮ СПЕЦИАЛИЗИРОВАННОЕ ПРЕДПРИЯТИЕ "УРАЛПЕЛЕНГ"</t>
  </si>
  <si>
    <t>№ 69-09/ Жилье для сирот 38</t>
  </si>
  <si>
    <t>№ 70-09/ Переселение 3</t>
  </si>
  <si>
    <t>18) № 69-09/ Жилье для сирот 38;</t>
  </si>
  <si>
    <t>19) № 70-09/ Переселение 3.</t>
  </si>
  <si>
    <t>№ 67-09/ Жилье для сирот 36</t>
  </si>
  <si>
    <t>№ 65-09/ Жилье для сирот 34</t>
  </si>
  <si>
    <t>Приобретение благоустроенного жилого помещения (однокомнатной квартиры или жилого дома) для переселения граждан из жилищного фонда, признанного непригодным для проживания, расположенное в пос. Метлино Озерского городского округа Челябинской области</t>
  </si>
  <si>
    <t xml:space="preserve"> ПУТОВА ОЛЬГА АЛЕКСАНДРОВНА</t>
  </si>
  <si>
    <t>Соловьев Андрей Андреевич (единственная заявка)</t>
  </si>
  <si>
    <t>Сумма заключенных контрактов меньше суммы начальных максимальных цен контрактов на 22 242 359,74 без учета экономии (6 298 326,83),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</si>
</sst>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topLeftCell="A67" zoomScale="110" zoomScaleNormal="110" workbookViewId="0">
      <selection activeCell="A70" sqref="A70:I70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6" t="s">
        <v>121</v>
      </c>
      <c r="B1" s="46"/>
      <c r="C1" s="46"/>
      <c r="D1" s="46"/>
      <c r="E1" s="46"/>
      <c r="F1" s="46"/>
      <c r="G1" s="46"/>
      <c r="H1" s="46"/>
      <c r="I1" s="46"/>
    </row>
    <row r="2" spans="1:9" ht="74.2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30</v>
      </c>
    </row>
    <row r="3" spans="1:9" ht="21.75" customHeight="1" x14ac:dyDescent="0.25">
      <c r="A3" s="40" t="s">
        <v>18</v>
      </c>
      <c r="B3" s="41"/>
      <c r="C3" s="41"/>
      <c r="D3" s="41"/>
      <c r="E3" s="41"/>
      <c r="F3" s="41"/>
      <c r="G3" s="41"/>
      <c r="H3" s="41"/>
      <c r="I3" s="42"/>
    </row>
    <row r="4" spans="1:9" ht="105" customHeight="1" x14ac:dyDescent="0.25">
      <c r="A4" s="3">
        <v>1</v>
      </c>
      <c r="B4" s="26" t="s">
        <v>35</v>
      </c>
      <c r="C4" s="26" t="s">
        <v>20</v>
      </c>
      <c r="D4" s="27" t="s">
        <v>36</v>
      </c>
      <c r="E4" s="27">
        <v>82671.5</v>
      </c>
      <c r="F4" s="7" t="s">
        <v>11</v>
      </c>
      <c r="G4" s="7" t="s">
        <v>11</v>
      </c>
      <c r="H4" s="9">
        <v>44714</v>
      </c>
      <c r="I4" s="10" t="s">
        <v>24</v>
      </c>
    </row>
    <row r="5" spans="1:9" ht="120.75" customHeight="1" x14ac:dyDescent="0.25">
      <c r="A5" s="3">
        <v>2</v>
      </c>
      <c r="B5" s="26" t="s">
        <v>38</v>
      </c>
      <c r="C5" s="26" t="s">
        <v>20</v>
      </c>
      <c r="D5" s="27" t="s">
        <v>41</v>
      </c>
      <c r="E5" s="27">
        <v>1521213.87</v>
      </c>
      <c r="F5" s="7" t="s">
        <v>11</v>
      </c>
      <c r="G5" s="7" t="s">
        <v>11</v>
      </c>
      <c r="H5" s="9">
        <v>44735</v>
      </c>
      <c r="I5" s="10" t="s">
        <v>24</v>
      </c>
    </row>
    <row r="6" spans="1:9" ht="118.5" customHeight="1" x14ac:dyDescent="0.25">
      <c r="A6" s="3">
        <v>3</v>
      </c>
      <c r="B6" s="26" t="s">
        <v>39</v>
      </c>
      <c r="C6" s="26" t="s">
        <v>20</v>
      </c>
      <c r="D6" s="27" t="s">
        <v>41</v>
      </c>
      <c r="E6" s="27">
        <v>1521213.87</v>
      </c>
      <c r="F6" s="7" t="s">
        <v>11</v>
      </c>
      <c r="G6" s="7" t="s">
        <v>11</v>
      </c>
      <c r="H6" s="9">
        <v>44735</v>
      </c>
      <c r="I6" s="10" t="s">
        <v>24</v>
      </c>
    </row>
    <row r="7" spans="1:9" ht="117" customHeight="1" x14ac:dyDescent="0.25">
      <c r="A7" s="3">
        <v>4</v>
      </c>
      <c r="B7" s="26" t="s">
        <v>40</v>
      </c>
      <c r="C7" s="26" t="s">
        <v>20</v>
      </c>
      <c r="D7" s="27" t="s">
        <v>41</v>
      </c>
      <c r="E7" s="27">
        <v>1521213.87</v>
      </c>
      <c r="F7" s="7" t="s">
        <v>11</v>
      </c>
      <c r="G7" s="7" t="s">
        <v>11</v>
      </c>
      <c r="H7" s="9">
        <v>44735</v>
      </c>
      <c r="I7" s="10" t="s">
        <v>24</v>
      </c>
    </row>
    <row r="8" spans="1:9" ht="117.75" customHeight="1" x14ac:dyDescent="0.25">
      <c r="A8" s="3">
        <v>5</v>
      </c>
      <c r="B8" s="26" t="s">
        <v>45</v>
      </c>
      <c r="C8" s="26" t="s">
        <v>20</v>
      </c>
      <c r="D8" s="27" t="s">
        <v>41</v>
      </c>
      <c r="E8" s="27">
        <v>1521213.87</v>
      </c>
      <c r="F8" s="7" t="s">
        <v>11</v>
      </c>
      <c r="G8" s="7" t="s">
        <v>11</v>
      </c>
      <c r="H8" s="9">
        <v>44736</v>
      </c>
      <c r="I8" s="10" t="s">
        <v>24</v>
      </c>
    </row>
    <row r="9" spans="1:9" ht="119.25" customHeight="1" x14ac:dyDescent="0.25">
      <c r="A9" s="3">
        <v>6</v>
      </c>
      <c r="B9" s="26" t="s">
        <v>46</v>
      </c>
      <c r="C9" s="26" t="s">
        <v>20</v>
      </c>
      <c r="D9" s="27" t="s">
        <v>41</v>
      </c>
      <c r="E9" s="27">
        <v>1521213.87</v>
      </c>
      <c r="F9" s="7" t="s">
        <v>11</v>
      </c>
      <c r="G9" s="7" t="s">
        <v>11</v>
      </c>
      <c r="H9" s="9">
        <v>44736</v>
      </c>
      <c r="I9" s="10" t="s">
        <v>24</v>
      </c>
    </row>
    <row r="10" spans="1:9" ht="119.25" customHeight="1" x14ac:dyDescent="0.25">
      <c r="A10" s="3">
        <v>7</v>
      </c>
      <c r="B10" s="26" t="s">
        <v>47</v>
      </c>
      <c r="C10" s="26" t="s">
        <v>20</v>
      </c>
      <c r="D10" s="27" t="s">
        <v>41</v>
      </c>
      <c r="E10" s="27">
        <v>1521213.87</v>
      </c>
      <c r="F10" s="7" t="s">
        <v>11</v>
      </c>
      <c r="G10" s="7" t="s">
        <v>11</v>
      </c>
      <c r="H10" s="9">
        <v>44736</v>
      </c>
      <c r="I10" s="10" t="s">
        <v>24</v>
      </c>
    </row>
    <row r="11" spans="1:9" ht="120.75" customHeight="1" x14ac:dyDescent="0.25">
      <c r="A11" s="3">
        <v>8</v>
      </c>
      <c r="B11" s="26" t="s">
        <v>51</v>
      </c>
      <c r="C11" s="26" t="s">
        <v>20</v>
      </c>
      <c r="D11" s="27" t="s">
        <v>41</v>
      </c>
      <c r="E11" s="27">
        <v>1521213.87</v>
      </c>
      <c r="F11" s="7" t="s">
        <v>11</v>
      </c>
      <c r="G11" s="7" t="s">
        <v>11</v>
      </c>
      <c r="H11" s="9">
        <v>44739</v>
      </c>
      <c r="I11" s="10" t="s">
        <v>24</v>
      </c>
    </row>
    <row r="12" spans="1:9" ht="118.5" customHeight="1" x14ac:dyDescent="0.25">
      <c r="A12" s="3">
        <v>9</v>
      </c>
      <c r="B12" s="26" t="s">
        <v>52</v>
      </c>
      <c r="C12" s="26" t="s">
        <v>20</v>
      </c>
      <c r="D12" s="27" t="s">
        <v>41</v>
      </c>
      <c r="E12" s="27">
        <v>1521213.87</v>
      </c>
      <c r="F12" s="7" t="s">
        <v>11</v>
      </c>
      <c r="G12" s="7" t="s">
        <v>11</v>
      </c>
      <c r="H12" s="9">
        <v>44739</v>
      </c>
      <c r="I12" s="10" t="s">
        <v>24</v>
      </c>
    </row>
    <row r="13" spans="1:9" ht="117.75" customHeight="1" x14ac:dyDescent="0.25">
      <c r="A13" s="3">
        <v>10</v>
      </c>
      <c r="B13" s="26" t="s">
        <v>53</v>
      </c>
      <c r="C13" s="26" t="s">
        <v>20</v>
      </c>
      <c r="D13" s="27" t="s">
        <v>41</v>
      </c>
      <c r="E13" s="27">
        <v>1521213.87</v>
      </c>
      <c r="F13" s="7" t="s">
        <v>11</v>
      </c>
      <c r="G13" s="7" t="s">
        <v>11</v>
      </c>
      <c r="H13" s="9">
        <v>44739</v>
      </c>
      <c r="I13" s="10" t="s">
        <v>24</v>
      </c>
    </row>
    <row r="14" spans="1:9" ht="119.25" customHeight="1" x14ac:dyDescent="0.25">
      <c r="A14" s="3">
        <v>11</v>
      </c>
      <c r="B14" s="26" t="s">
        <v>57</v>
      </c>
      <c r="C14" s="26" t="s">
        <v>20</v>
      </c>
      <c r="D14" s="27" t="s">
        <v>41</v>
      </c>
      <c r="E14" s="27">
        <v>1521213.87</v>
      </c>
      <c r="F14" s="7" t="s">
        <v>11</v>
      </c>
      <c r="G14" s="7" t="s">
        <v>11</v>
      </c>
      <c r="H14" s="9">
        <v>44740</v>
      </c>
      <c r="I14" s="10" t="s">
        <v>24</v>
      </c>
    </row>
    <row r="15" spans="1:9" ht="120" customHeight="1" x14ac:dyDescent="0.25">
      <c r="A15" s="3">
        <v>12</v>
      </c>
      <c r="B15" s="26" t="s">
        <v>58</v>
      </c>
      <c r="C15" s="26" t="s">
        <v>20</v>
      </c>
      <c r="D15" s="27" t="s">
        <v>41</v>
      </c>
      <c r="E15" s="27">
        <v>1521213.87</v>
      </c>
      <c r="F15" s="7" t="s">
        <v>11</v>
      </c>
      <c r="G15" s="7" t="s">
        <v>11</v>
      </c>
      <c r="H15" s="9">
        <v>44740</v>
      </c>
      <c r="I15" s="10" t="s">
        <v>24</v>
      </c>
    </row>
    <row r="16" spans="1:9" ht="118.5" customHeight="1" x14ac:dyDescent="0.25">
      <c r="A16" s="3">
        <v>13</v>
      </c>
      <c r="B16" s="26" t="s">
        <v>59</v>
      </c>
      <c r="C16" s="26" t="s">
        <v>20</v>
      </c>
      <c r="D16" s="27" t="s">
        <v>41</v>
      </c>
      <c r="E16" s="27">
        <v>1521213.87</v>
      </c>
      <c r="F16" s="7" t="s">
        <v>11</v>
      </c>
      <c r="G16" s="7" t="s">
        <v>11</v>
      </c>
      <c r="H16" s="9">
        <v>44740</v>
      </c>
      <c r="I16" s="10" t="s">
        <v>24</v>
      </c>
    </row>
    <row r="17" spans="1:9" ht="132" customHeight="1" x14ac:dyDescent="0.25">
      <c r="A17" s="3">
        <v>14</v>
      </c>
      <c r="B17" s="26" t="s">
        <v>127</v>
      </c>
      <c r="C17" s="26" t="s">
        <v>20</v>
      </c>
      <c r="D17" s="27" t="s">
        <v>128</v>
      </c>
      <c r="E17" s="27">
        <v>1098351.21</v>
      </c>
      <c r="F17" s="7" t="s">
        <v>11</v>
      </c>
      <c r="G17" s="7" t="s">
        <v>11</v>
      </c>
      <c r="H17" s="9">
        <v>44741</v>
      </c>
      <c r="I17" s="10" t="s">
        <v>24</v>
      </c>
    </row>
    <row r="18" spans="1:9" ht="129.75" customHeight="1" x14ac:dyDescent="0.25">
      <c r="A18" s="3">
        <v>15</v>
      </c>
      <c r="B18" s="26" t="s">
        <v>173</v>
      </c>
      <c r="C18" s="26" t="s">
        <v>20</v>
      </c>
      <c r="D18" s="27" t="s">
        <v>128</v>
      </c>
      <c r="E18" s="27">
        <v>908721.4</v>
      </c>
      <c r="F18" s="7" t="s">
        <v>11</v>
      </c>
      <c r="G18" s="7" t="s">
        <v>11</v>
      </c>
      <c r="H18" s="9">
        <v>44742</v>
      </c>
      <c r="I18" s="10" t="s">
        <v>24</v>
      </c>
    </row>
    <row r="19" spans="1:9" ht="107.25" customHeight="1" x14ac:dyDescent="0.25">
      <c r="A19" s="3">
        <v>16</v>
      </c>
      <c r="B19" s="26" t="s">
        <v>174</v>
      </c>
      <c r="C19" s="26" t="s">
        <v>20</v>
      </c>
      <c r="D19" s="27" t="s">
        <v>179</v>
      </c>
      <c r="E19" s="27">
        <v>1104686.22</v>
      </c>
      <c r="F19" s="7" t="s">
        <v>11</v>
      </c>
      <c r="G19" s="7" t="s">
        <v>11</v>
      </c>
      <c r="H19" s="9">
        <v>44742</v>
      </c>
      <c r="I19" s="10" t="s">
        <v>24</v>
      </c>
    </row>
    <row r="20" spans="1:9" ht="132.75" customHeight="1" x14ac:dyDescent="0.25">
      <c r="A20" s="3">
        <v>17</v>
      </c>
      <c r="B20" s="26" t="s">
        <v>177</v>
      </c>
      <c r="C20" s="26" t="s">
        <v>20</v>
      </c>
      <c r="D20" s="27" t="s">
        <v>128</v>
      </c>
      <c r="E20" s="27">
        <v>1098351.21</v>
      </c>
      <c r="F20" s="27">
        <v>1098351.21</v>
      </c>
      <c r="G20" s="7" t="s">
        <v>11</v>
      </c>
      <c r="H20" s="9">
        <v>44742</v>
      </c>
      <c r="I20" s="10" t="s">
        <v>181</v>
      </c>
    </row>
    <row r="21" spans="1:9" ht="104.25" customHeight="1" x14ac:dyDescent="0.25">
      <c r="A21" s="3">
        <v>18</v>
      </c>
      <c r="B21" s="26" t="s">
        <v>64</v>
      </c>
      <c r="C21" s="26" t="s">
        <v>20</v>
      </c>
      <c r="D21" s="27" t="s">
        <v>63</v>
      </c>
      <c r="E21" s="27">
        <v>63666.67</v>
      </c>
      <c r="F21" s="8">
        <v>7315.07</v>
      </c>
      <c r="G21" s="8">
        <f t="shared" ref="G21:G30" si="0">E21-F21</f>
        <v>56351.6</v>
      </c>
      <c r="H21" s="9">
        <v>44714</v>
      </c>
      <c r="I21" s="10" t="s">
        <v>66</v>
      </c>
    </row>
    <row r="22" spans="1:9" ht="104.25" customHeight="1" x14ac:dyDescent="0.25">
      <c r="A22" s="3">
        <v>19</v>
      </c>
      <c r="B22" s="26" t="s">
        <v>65</v>
      </c>
      <c r="C22" s="26" t="s">
        <v>20</v>
      </c>
      <c r="D22" s="27" t="s">
        <v>67</v>
      </c>
      <c r="E22" s="27">
        <v>8333.33</v>
      </c>
      <c r="F22" s="8">
        <v>1366.55</v>
      </c>
      <c r="G22" s="8">
        <f t="shared" si="0"/>
        <v>6966.78</v>
      </c>
      <c r="H22" s="9">
        <v>44714</v>
      </c>
      <c r="I22" s="10" t="s">
        <v>66</v>
      </c>
    </row>
    <row r="23" spans="1:9" ht="104.25" customHeight="1" x14ac:dyDescent="0.25">
      <c r="A23" s="3">
        <v>20</v>
      </c>
      <c r="B23" s="26" t="s">
        <v>68</v>
      </c>
      <c r="C23" s="26" t="s">
        <v>20</v>
      </c>
      <c r="D23" s="27" t="s">
        <v>31</v>
      </c>
      <c r="E23" s="27">
        <v>187000</v>
      </c>
      <c r="F23" s="8">
        <v>35640.660000000003</v>
      </c>
      <c r="G23" s="8">
        <f t="shared" si="0"/>
        <v>151359.34</v>
      </c>
      <c r="H23" s="9">
        <v>44721</v>
      </c>
      <c r="I23" s="10" t="s">
        <v>72</v>
      </c>
    </row>
    <row r="24" spans="1:9" ht="104.25" customHeight="1" x14ac:dyDescent="0.25">
      <c r="A24" s="3">
        <v>21</v>
      </c>
      <c r="B24" s="26" t="s">
        <v>69</v>
      </c>
      <c r="C24" s="26" t="s">
        <v>20</v>
      </c>
      <c r="D24" s="27" t="s">
        <v>73</v>
      </c>
      <c r="E24" s="27">
        <v>7000</v>
      </c>
      <c r="F24" s="8">
        <v>4025</v>
      </c>
      <c r="G24" s="8">
        <f t="shared" si="0"/>
        <v>2975</v>
      </c>
      <c r="H24" s="9">
        <v>44721</v>
      </c>
      <c r="I24" s="10" t="s">
        <v>66</v>
      </c>
    </row>
    <row r="25" spans="1:9" ht="104.25" customHeight="1" x14ac:dyDescent="0.25">
      <c r="A25" s="3">
        <v>22</v>
      </c>
      <c r="B25" s="26" t="s">
        <v>70</v>
      </c>
      <c r="C25" s="26" t="s">
        <v>20</v>
      </c>
      <c r="D25" s="27" t="s">
        <v>74</v>
      </c>
      <c r="E25" s="27">
        <v>8500</v>
      </c>
      <c r="F25" s="8">
        <v>2465</v>
      </c>
      <c r="G25" s="8">
        <f t="shared" si="0"/>
        <v>6035</v>
      </c>
      <c r="H25" s="9">
        <v>44721</v>
      </c>
      <c r="I25" s="10" t="s">
        <v>75</v>
      </c>
    </row>
    <row r="26" spans="1:9" ht="104.25" customHeight="1" x14ac:dyDescent="0.25">
      <c r="A26" s="3">
        <v>23</v>
      </c>
      <c r="B26" s="26" t="s">
        <v>71</v>
      </c>
      <c r="C26" s="26" t="s">
        <v>20</v>
      </c>
      <c r="D26" s="27" t="s">
        <v>76</v>
      </c>
      <c r="E26" s="27">
        <v>196000</v>
      </c>
      <c r="F26" s="8">
        <v>195020</v>
      </c>
      <c r="G26" s="8">
        <f t="shared" si="0"/>
        <v>980</v>
      </c>
      <c r="H26" s="9">
        <v>44721</v>
      </c>
      <c r="I26" s="10" t="s">
        <v>77</v>
      </c>
    </row>
    <row r="27" spans="1:9" ht="104.25" customHeight="1" x14ac:dyDescent="0.25">
      <c r="A27" s="3">
        <v>24</v>
      </c>
      <c r="B27" s="26" t="s">
        <v>79</v>
      </c>
      <c r="C27" s="26" t="s">
        <v>20</v>
      </c>
      <c r="D27" s="27" t="s">
        <v>78</v>
      </c>
      <c r="E27" s="27">
        <v>32250</v>
      </c>
      <c r="F27" s="8">
        <v>8162.5</v>
      </c>
      <c r="G27" s="8">
        <f t="shared" si="0"/>
        <v>24087.5</v>
      </c>
      <c r="H27" s="9">
        <v>44727</v>
      </c>
      <c r="I27" s="10" t="s">
        <v>66</v>
      </c>
    </row>
    <row r="28" spans="1:9" ht="104.25" customHeight="1" x14ac:dyDescent="0.25">
      <c r="A28" s="3">
        <v>25</v>
      </c>
      <c r="B28" s="26" t="s">
        <v>80</v>
      </c>
      <c r="C28" s="26" t="s">
        <v>20</v>
      </c>
      <c r="D28" s="27" t="s">
        <v>82</v>
      </c>
      <c r="E28" s="27">
        <v>11500</v>
      </c>
      <c r="F28" s="8">
        <v>3975</v>
      </c>
      <c r="G28" s="8">
        <f t="shared" si="0"/>
        <v>7525</v>
      </c>
      <c r="H28" s="9">
        <v>44727</v>
      </c>
      <c r="I28" s="10" t="s">
        <v>83</v>
      </c>
    </row>
    <row r="29" spans="1:9" ht="104.25" customHeight="1" x14ac:dyDescent="0.25">
      <c r="A29" s="3">
        <v>26</v>
      </c>
      <c r="B29" s="26" t="s">
        <v>81</v>
      </c>
      <c r="C29" s="26" t="s">
        <v>20</v>
      </c>
      <c r="D29" s="27" t="s">
        <v>84</v>
      </c>
      <c r="E29" s="27">
        <v>3750</v>
      </c>
      <c r="F29" s="8">
        <v>3731.25</v>
      </c>
      <c r="G29" s="8">
        <f t="shared" si="0"/>
        <v>18.75</v>
      </c>
      <c r="H29" s="9">
        <v>44727</v>
      </c>
      <c r="I29" s="10" t="s">
        <v>66</v>
      </c>
    </row>
    <row r="30" spans="1:9" ht="133.5" customHeight="1" x14ac:dyDescent="0.25">
      <c r="A30" s="3">
        <v>27</v>
      </c>
      <c r="B30" s="26" t="s">
        <v>178</v>
      </c>
      <c r="C30" s="26" t="s">
        <v>20</v>
      </c>
      <c r="D30" s="27" t="s">
        <v>128</v>
      </c>
      <c r="E30" s="27">
        <v>1146519.99</v>
      </c>
      <c r="F30" s="8">
        <v>1135054.79</v>
      </c>
      <c r="G30" s="8">
        <f t="shared" si="0"/>
        <v>11465.199999999953</v>
      </c>
      <c r="H30" s="9">
        <v>44742</v>
      </c>
      <c r="I30" s="10" t="s">
        <v>180</v>
      </c>
    </row>
    <row r="31" spans="1:9" ht="21.75" customHeight="1" x14ac:dyDescent="0.25">
      <c r="A31" s="43" t="s">
        <v>19</v>
      </c>
      <c r="B31" s="44"/>
      <c r="C31" s="44"/>
      <c r="D31" s="45"/>
      <c r="E31" s="24">
        <f>SUM(E4:E30)</f>
        <v>24211867.970000003</v>
      </c>
      <c r="F31" s="24">
        <f>SUM(F4:F30)</f>
        <v>2495107.0300000003</v>
      </c>
      <c r="G31" s="24">
        <f>SUM(G4:G30)</f>
        <v>267764.16999999993</v>
      </c>
      <c r="H31" s="1"/>
      <c r="I31" s="10"/>
    </row>
    <row r="32" spans="1:9" ht="21.75" customHeight="1" x14ac:dyDescent="0.25">
      <c r="A32" s="40" t="s">
        <v>21</v>
      </c>
      <c r="B32" s="41"/>
      <c r="C32" s="41"/>
      <c r="D32" s="41"/>
      <c r="E32" s="41"/>
      <c r="F32" s="41"/>
      <c r="G32" s="41"/>
      <c r="H32" s="41"/>
      <c r="I32" s="42"/>
    </row>
    <row r="33" spans="1:9" ht="68.25" customHeight="1" x14ac:dyDescent="0.25">
      <c r="A33" s="3">
        <v>28</v>
      </c>
      <c r="B33" s="7" t="s">
        <v>86</v>
      </c>
      <c r="C33" s="7" t="s">
        <v>22</v>
      </c>
      <c r="D33" s="8" t="s">
        <v>85</v>
      </c>
      <c r="E33" s="8">
        <v>21676.69</v>
      </c>
      <c r="F33" s="7" t="s">
        <v>11</v>
      </c>
      <c r="G33" s="7" t="s">
        <v>11</v>
      </c>
      <c r="H33" s="9">
        <v>44739</v>
      </c>
      <c r="I33" s="10" t="s">
        <v>24</v>
      </c>
    </row>
    <row r="34" spans="1:9" ht="68.25" customHeight="1" x14ac:dyDescent="0.25">
      <c r="A34" s="3">
        <v>29</v>
      </c>
      <c r="B34" s="7" t="s">
        <v>87</v>
      </c>
      <c r="C34" s="7" t="s">
        <v>22</v>
      </c>
      <c r="D34" s="8" t="s">
        <v>88</v>
      </c>
      <c r="E34" s="8">
        <v>84506.28</v>
      </c>
      <c r="F34" s="7" t="s">
        <v>11</v>
      </c>
      <c r="G34" s="7" t="s">
        <v>11</v>
      </c>
      <c r="H34" s="9">
        <v>44739</v>
      </c>
      <c r="I34" s="10" t="s">
        <v>24</v>
      </c>
    </row>
    <row r="35" spans="1:9" ht="96" customHeight="1" x14ac:dyDescent="0.25">
      <c r="A35" s="3">
        <v>30</v>
      </c>
      <c r="B35" s="7" t="s">
        <v>91</v>
      </c>
      <c r="C35" s="7" t="s">
        <v>22</v>
      </c>
      <c r="D35" s="8" t="s">
        <v>33</v>
      </c>
      <c r="E35" s="8">
        <v>252733.35</v>
      </c>
      <c r="F35" s="8">
        <v>252733.35</v>
      </c>
      <c r="G35" s="7" t="s">
        <v>11</v>
      </c>
      <c r="H35" s="9">
        <v>44736</v>
      </c>
      <c r="I35" s="10" t="s">
        <v>92</v>
      </c>
    </row>
    <row r="36" spans="1:9" ht="96" customHeight="1" x14ac:dyDescent="0.25">
      <c r="A36" s="3">
        <v>31</v>
      </c>
      <c r="B36" s="7" t="s">
        <v>93</v>
      </c>
      <c r="C36" s="7" t="s">
        <v>22</v>
      </c>
      <c r="D36" s="8" t="s">
        <v>94</v>
      </c>
      <c r="E36" s="8">
        <v>1381318.5</v>
      </c>
      <c r="F36" s="8">
        <v>1374411.91</v>
      </c>
      <c r="G36" s="8">
        <f t="shared" ref="G36:G39" si="1">E36-F36</f>
        <v>6906.5900000000838</v>
      </c>
      <c r="H36" s="9">
        <v>44732</v>
      </c>
      <c r="I36" s="10" t="s">
        <v>95</v>
      </c>
    </row>
    <row r="37" spans="1:9" ht="133.5" customHeight="1" x14ac:dyDescent="0.25">
      <c r="A37" s="3">
        <v>32</v>
      </c>
      <c r="B37" s="7" t="s">
        <v>96</v>
      </c>
      <c r="C37" s="7" t="s">
        <v>22</v>
      </c>
      <c r="D37" s="8" t="s">
        <v>98</v>
      </c>
      <c r="E37" s="8">
        <v>2499993.7200000002</v>
      </c>
      <c r="F37" s="8">
        <v>2299994.2000000002</v>
      </c>
      <c r="G37" s="8">
        <f t="shared" si="1"/>
        <v>199999.52000000002</v>
      </c>
      <c r="H37" s="9">
        <v>44735</v>
      </c>
      <c r="I37" s="10" t="s">
        <v>99</v>
      </c>
    </row>
    <row r="38" spans="1:9" ht="96" customHeight="1" x14ac:dyDescent="0.25">
      <c r="A38" s="3">
        <v>33</v>
      </c>
      <c r="B38" s="7" t="s">
        <v>97</v>
      </c>
      <c r="C38" s="7" t="s">
        <v>22</v>
      </c>
      <c r="D38" s="8" t="s">
        <v>100</v>
      </c>
      <c r="E38" s="8">
        <v>185600.13</v>
      </c>
      <c r="F38" s="8">
        <v>158688.10999999999</v>
      </c>
      <c r="G38" s="8">
        <f t="shared" si="1"/>
        <v>26912.020000000019</v>
      </c>
      <c r="H38" s="9">
        <v>44735</v>
      </c>
      <c r="I38" s="10" t="s">
        <v>101</v>
      </c>
    </row>
    <row r="39" spans="1:9" ht="96" customHeight="1" x14ac:dyDescent="0.25">
      <c r="A39" s="3">
        <v>34</v>
      </c>
      <c r="B39" s="7" t="s">
        <v>102</v>
      </c>
      <c r="C39" s="7" t="s">
        <v>22</v>
      </c>
      <c r="D39" s="8" t="s">
        <v>34</v>
      </c>
      <c r="E39" s="8">
        <v>32500</v>
      </c>
      <c r="F39" s="8">
        <v>31037.5</v>
      </c>
      <c r="G39" s="8">
        <f t="shared" si="1"/>
        <v>1462.5</v>
      </c>
      <c r="H39" s="9">
        <v>44736</v>
      </c>
      <c r="I39" s="10" t="s">
        <v>103</v>
      </c>
    </row>
    <row r="40" spans="1:9" ht="66.75" customHeight="1" x14ac:dyDescent="0.25">
      <c r="A40" s="3">
        <v>35</v>
      </c>
      <c r="B40" s="7" t="s">
        <v>130</v>
      </c>
      <c r="C40" s="7" t="s">
        <v>22</v>
      </c>
      <c r="D40" s="8" t="s">
        <v>131</v>
      </c>
      <c r="E40" s="8">
        <v>36100</v>
      </c>
      <c r="F40" s="8">
        <v>36100</v>
      </c>
      <c r="G40" s="7" t="s">
        <v>11</v>
      </c>
      <c r="H40" s="9">
        <v>44741</v>
      </c>
      <c r="I40" s="10" t="s">
        <v>132</v>
      </c>
    </row>
    <row r="41" spans="1:9" ht="21.75" customHeight="1" x14ac:dyDescent="0.25">
      <c r="A41" s="50" t="s">
        <v>23</v>
      </c>
      <c r="B41" s="51"/>
      <c r="C41" s="51"/>
      <c r="D41" s="52"/>
      <c r="E41" s="24">
        <f>SUM(E33:E40)</f>
        <v>4494428.67</v>
      </c>
      <c r="F41" s="24">
        <f>SUM(F33:F40)</f>
        <v>4152965.07</v>
      </c>
      <c r="G41" s="24">
        <f>SUM(G33:G40)</f>
        <v>235280.63000000012</v>
      </c>
      <c r="H41" s="1"/>
      <c r="I41" s="2"/>
    </row>
    <row r="42" spans="1:9" ht="30" customHeight="1" x14ac:dyDescent="0.25">
      <c r="A42" s="40" t="s">
        <v>27</v>
      </c>
      <c r="B42" s="41"/>
      <c r="C42" s="41"/>
      <c r="D42" s="41"/>
      <c r="E42" s="41"/>
      <c r="F42" s="41"/>
      <c r="G42" s="41"/>
      <c r="H42" s="41"/>
      <c r="I42" s="42"/>
    </row>
    <row r="43" spans="1:9" ht="81.75" customHeight="1" x14ac:dyDescent="0.25">
      <c r="A43" s="29">
        <v>36</v>
      </c>
      <c r="B43" s="26" t="s">
        <v>105</v>
      </c>
      <c r="C43" s="7" t="s">
        <v>26</v>
      </c>
      <c r="D43" s="7" t="s">
        <v>104</v>
      </c>
      <c r="E43" s="8">
        <v>540000</v>
      </c>
      <c r="F43" s="8">
        <v>418500</v>
      </c>
      <c r="G43" s="8">
        <f t="shared" ref="G43:G44" si="2">E43-F43</f>
        <v>121500</v>
      </c>
      <c r="H43" s="33">
        <v>44721</v>
      </c>
      <c r="I43" s="10" t="s">
        <v>106</v>
      </c>
    </row>
    <row r="44" spans="1:9" ht="81.75" customHeight="1" x14ac:dyDescent="0.25">
      <c r="A44" s="29">
        <v>37</v>
      </c>
      <c r="B44" s="26" t="s">
        <v>109</v>
      </c>
      <c r="C44" s="7" t="s">
        <v>26</v>
      </c>
      <c r="D44" s="7" t="s">
        <v>107</v>
      </c>
      <c r="E44" s="8">
        <v>123526.72</v>
      </c>
      <c r="F44" s="8">
        <v>85000</v>
      </c>
      <c r="G44" s="8">
        <f t="shared" si="2"/>
        <v>38526.720000000001</v>
      </c>
      <c r="H44" s="33">
        <v>44727</v>
      </c>
      <c r="I44" s="10" t="s">
        <v>108</v>
      </c>
    </row>
    <row r="45" spans="1:9" ht="25.5" customHeight="1" x14ac:dyDescent="0.25">
      <c r="A45" s="53" t="s">
        <v>28</v>
      </c>
      <c r="B45" s="53"/>
      <c r="C45" s="53"/>
      <c r="D45" s="53"/>
      <c r="E45" s="30">
        <f>SUM(E43:E44)</f>
        <v>663526.72</v>
      </c>
      <c r="F45" s="30">
        <f t="shared" ref="F45:G45" si="3">SUM(F43:F44)</f>
        <v>503500</v>
      </c>
      <c r="G45" s="30">
        <f t="shared" si="3"/>
        <v>160026.72</v>
      </c>
      <c r="H45" s="31"/>
      <c r="I45" s="32"/>
    </row>
    <row r="46" spans="1:9" ht="25.5" customHeight="1" x14ac:dyDescent="0.25">
      <c r="A46" s="40" t="s">
        <v>122</v>
      </c>
      <c r="B46" s="41"/>
      <c r="C46" s="41"/>
      <c r="D46" s="41"/>
      <c r="E46" s="41"/>
      <c r="F46" s="41"/>
      <c r="G46" s="41"/>
      <c r="H46" s="41"/>
      <c r="I46" s="42"/>
    </row>
    <row r="47" spans="1:9" ht="106.5" customHeight="1" x14ac:dyDescent="0.25">
      <c r="A47" s="3">
        <v>38</v>
      </c>
      <c r="B47" s="26" t="s">
        <v>125</v>
      </c>
      <c r="C47" s="26" t="s">
        <v>123</v>
      </c>
      <c r="D47" s="26" t="s">
        <v>32</v>
      </c>
      <c r="E47" s="27">
        <v>255360</v>
      </c>
      <c r="F47" s="27">
        <v>178751.7</v>
      </c>
      <c r="G47" s="8">
        <f t="shared" ref="G47" si="4">E47-F47</f>
        <v>76608.299999999988</v>
      </c>
      <c r="H47" s="33">
        <v>44739</v>
      </c>
      <c r="I47" s="10" t="s">
        <v>126</v>
      </c>
    </row>
    <row r="48" spans="1:9" ht="25.5" customHeight="1" x14ac:dyDescent="0.25">
      <c r="A48" s="43" t="s">
        <v>124</v>
      </c>
      <c r="B48" s="44"/>
      <c r="C48" s="44"/>
      <c r="D48" s="45"/>
      <c r="E48" s="24">
        <f>SUM(E47:E47)</f>
        <v>255360</v>
      </c>
      <c r="F48" s="24">
        <f t="shared" ref="F48:G48" si="5">SUM(F47:F47)</f>
        <v>178751.7</v>
      </c>
      <c r="G48" s="24">
        <f t="shared" si="5"/>
        <v>76608.299999999988</v>
      </c>
      <c r="H48" s="1"/>
      <c r="I48" s="2"/>
    </row>
    <row r="49" spans="1:9" ht="36.75" customHeight="1" x14ac:dyDescent="0.25">
      <c r="A49" s="40" t="s">
        <v>8</v>
      </c>
      <c r="B49" s="41"/>
      <c r="C49" s="41"/>
      <c r="D49" s="41"/>
      <c r="E49" s="41"/>
      <c r="F49" s="41"/>
      <c r="G49" s="41"/>
      <c r="H49" s="41"/>
      <c r="I49" s="42"/>
    </row>
    <row r="50" spans="1:9" ht="116.25" customHeight="1" x14ac:dyDescent="0.25">
      <c r="A50" s="21">
        <v>39</v>
      </c>
      <c r="B50" s="23" t="s">
        <v>111</v>
      </c>
      <c r="C50" s="7" t="s">
        <v>29</v>
      </c>
      <c r="D50" s="13" t="s">
        <v>112</v>
      </c>
      <c r="E50" s="8">
        <v>993664.97</v>
      </c>
      <c r="F50" s="8">
        <v>993664.97</v>
      </c>
      <c r="G50" s="7" t="s">
        <v>11</v>
      </c>
      <c r="H50" s="9">
        <v>44727</v>
      </c>
      <c r="I50" s="10" t="s">
        <v>113</v>
      </c>
    </row>
    <row r="51" spans="1:9" ht="116.25" customHeight="1" x14ac:dyDescent="0.25">
      <c r="A51" s="21">
        <v>40</v>
      </c>
      <c r="B51" s="23" t="s">
        <v>110</v>
      </c>
      <c r="C51" s="7" t="s">
        <v>29</v>
      </c>
      <c r="D51" s="13" t="s">
        <v>114</v>
      </c>
      <c r="E51" s="8">
        <v>1467150.21</v>
      </c>
      <c r="F51" s="8">
        <v>1467150.21</v>
      </c>
      <c r="G51" s="7" t="s">
        <v>11</v>
      </c>
      <c r="H51" s="9">
        <v>44727</v>
      </c>
      <c r="I51" s="10" t="s">
        <v>113</v>
      </c>
    </row>
    <row r="52" spans="1:9" ht="116.25" customHeight="1" x14ac:dyDescent="0.25">
      <c r="A52" s="21">
        <v>41</v>
      </c>
      <c r="B52" s="23" t="s">
        <v>115</v>
      </c>
      <c r="C52" s="7" t="s">
        <v>29</v>
      </c>
      <c r="D52" s="13" t="s">
        <v>116</v>
      </c>
      <c r="E52" s="8">
        <v>2181848.3199999998</v>
      </c>
      <c r="F52" s="8">
        <v>800893.28</v>
      </c>
      <c r="G52" s="8">
        <f t="shared" ref="G52:G53" si="6">E52-F52</f>
        <v>1380955.0399999998</v>
      </c>
      <c r="H52" s="9">
        <v>44732</v>
      </c>
      <c r="I52" s="10" t="s">
        <v>117</v>
      </c>
    </row>
    <row r="53" spans="1:9" ht="116.25" customHeight="1" x14ac:dyDescent="0.25">
      <c r="A53" s="21">
        <v>42</v>
      </c>
      <c r="B53" s="23" t="s">
        <v>120</v>
      </c>
      <c r="C53" s="7" t="s">
        <v>29</v>
      </c>
      <c r="D53" s="13" t="s">
        <v>118</v>
      </c>
      <c r="E53" s="8">
        <v>769779.36</v>
      </c>
      <c r="F53" s="8">
        <v>202966.54</v>
      </c>
      <c r="G53" s="8">
        <f t="shared" si="6"/>
        <v>566812.81999999995</v>
      </c>
      <c r="H53" s="9">
        <v>44733</v>
      </c>
      <c r="I53" s="10" t="s">
        <v>119</v>
      </c>
    </row>
    <row r="54" spans="1:9" ht="27.75" customHeight="1" x14ac:dyDescent="0.25">
      <c r="A54" s="47" t="s">
        <v>12</v>
      </c>
      <c r="B54" s="48"/>
      <c r="C54" s="48"/>
      <c r="D54" s="49"/>
      <c r="E54" s="24">
        <f>SUM(E50:E53)</f>
        <v>5412442.8600000003</v>
      </c>
      <c r="F54" s="24">
        <f>SUM(F50:F53)</f>
        <v>3464675</v>
      </c>
      <c r="G54" s="24">
        <f>SUM(G50:G53)</f>
        <v>1947767.8599999999</v>
      </c>
      <c r="H54" s="1"/>
      <c r="I54" s="2"/>
    </row>
    <row r="55" spans="1:9" ht="27.75" customHeight="1" x14ac:dyDescent="0.25">
      <c r="A55" s="40" t="s">
        <v>13</v>
      </c>
      <c r="B55" s="41"/>
      <c r="C55" s="41"/>
      <c r="D55" s="41"/>
      <c r="E55" s="41"/>
      <c r="F55" s="41"/>
      <c r="G55" s="41"/>
      <c r="H55" s="41"/>
      <c r="I55" s="42"/>
    </row>
    <row r="56" spans="1:9" ht="85.5" customHeight="1" x14ac:dyDescent="0.25">
      <c r="A56" s="3">
        <v>43</v>
      </c>
      <c r="B56" s="7" t="s">
        <v>147</v>
      </c>
      <c r="C56" s="59" t="s">
        <v>148</v>
      </c>
      <c r="D56" s="7" t="s">
        <v>149</v>
      </c>
      <c r="E56" s="8">
        <v>687180</v>
      </c>
      <c r="F56" s="7" t="s">
        <v>11</v>
      </c>
      <c r="G56" s="7" t="s">
        <v>11</v>
      </c>
      <c r="H56" s="9">
        <v>44739</v>
      </c>
      <c r="I56" s="10" t="s">
        <v>24</v>
      </c>
    </row>
    <row r="57" spans="1:9" ht="184.5" customHeight="1" x14ac:dyDescent="0.25">
      <c r="A57" s="3">
        <v>44</v>
      </c>
      <c r="B57" s="7" t="s">
        <v>133</v>
      </c>
      <c r="C57" s="59" t="s">
        <v>135</v>
      </c>
      <c r="D57" s="7" t="s">
        <v>134</v>
      </c>
      <c r="E57" s="8">
        <v>3071856.26</v>
      </c>
      <c r="F57" s="8">
        <v>3071856.26</v>
      </c>
      <c r="G57" s="7" t="s">
        <v>11</v>
      </c>
      <c r="H57" s="9">
        <v>44728</v>
      </c>
      <c r="I57" s="10" t="s">
        <v>136</v>
      </c>
    </row>
    <row r="58" spans="1:9" ht="129" customHeight="1" x14ac:dyDescent="0.25">
      <c r="A58" s="3">
        <v>45</v>
      </c>
      <c r="B58" s="7" t="s">
        <v>137</v>
      </c>
      <c r="C58" s="7" t="s">
        <v>138</v>
      </c>
      <c r="D58" s="7" t="s">
        <v>139</v>
      </c>
      <c r="E58" s="8">
        <v>6392340</v>
      </c>
      <c r="F58" s="8">
        <v>6392340</v>
      </c>
      <c r="G58" s="7" t="s">
        <v>11</v>
      </c>
      <c r="H58" s="9">
        <v>44735</v>
      </c>
      <c r="I58" s="10" t="s">
        <v>140</v>
      </c>
    </row>
    <row r="59" spans="1:9" ht="105" customHeight="1" x14ac:dyDescent="0.25">
      <c r="A59" s="3">
        <v>46</v>
      </c>
      <c r="B59" s="7" t="s">
        <v>141</v>
      </c>
      <c r="C59" s="59" t="s">
        <v>144</v>
      </c>
      <c r="D59" s="7" t="s">
        <v>143</v>
      </c>
      <c r="E59" s="8">
        <v>1711469.06</v>
      </c>
      <c r="F59" s="8">
        <v>1711469.06</v>
      </c>
      <c r="G59" s="7" t="s">
        <v>11</v>
      </c>
      <c r="H59" s="9">
        <v>44742</v>
      </c>
      <c r="I59" s="10" t="s">
        <v>145</v>
      </c>
    </row>
    <row r="60" spans="1:9" ht="105.75" customHeight="1" x14ac:dyDescent="0.25">
      <c r="A60" s="3">
        <v>47</v>
      </c>
      <c r="B60" s="7" t="s">
        <v>142</v>
      </c>
      <c r="C60" s="59" t="s">
        <v>144</v>
      </c>
      <c r="D60" s="7" t="s">
        <v>146</v>
      </c>
      <c r="E60" s="8">
        <v>642909.26</v>
      </c>
      <c r="F60" s="8">
        <v>642909.26</v>
      </c>
      <c r="G60" s="7" t="s">
        <v>11</v>
      </c>
      <c r="H60" s="9">
        <v>44742</v>
      </c>
      <c r="I60" s="10" t="s">
        <v>145</v>
      </c>
    </row>
    <row r="61" spans="1:9" ht="135" customHeight="1" x14ac:dyDescent="0.25">
      <c r="A61" s="3">
        <v>48</v>
      </c>
      <c r="B61" s="7" t="s">
        <v>151</v>
      </c>
      <c r="C61" s="59" t="s">
        <v>153</v>
      </c>
      <c r="D61" s="7" t="s">
        <v>152</v>
      </c>
      <c r="E61" s="8">
        <v>3891049.2</v>
      </c>
      <c r="F61" s="8">
        <v>3871593.95</v>
      </c>
      <c r="G61" s="8">
        <f t="shared" ref="G61:G65" si="7">E61-F61</f>
        <v>19455.25</v>
      </c>
      <c r="H61" s="9">
        <v>44715</v>
      </c>
      <c r="I61" s="10" t="s">
        <v>154</v>
      </c>
    </row>
    <row r="62" spans="1:9" ht="98.25" customHeight="1" x14ac:dyDescent="0.25">
      <c r="A62" s="3">
        <v>49</v>
      </c>
      <c r="B62" s="7" t="s">
        <v>156</v>
      </c>
      <c r="C62" s="59" t="s">
        <v>155</v>
      </c>
      <c r="D62" s="7" t="s">
        <v>157</v>
      </c>
      <c r="E62" s="8">
        <v>155066.1</v>
      </c>
      <c r="F62" s="8">
        <v>144211.48000000001</v>
      </c>
      <c r="G62" s="8">
        <f t="shared" si="7"/>
        <v>10854.619999999995</v>
      </c>
      <c r="H62" s="9">
        <v>44719</v>
      </c>
      <c r="I62" s="10" t="s">
        <v>158</v>
      </c>
    </row>
    <row r="63" spans="1:9" ht="137.25" customHeight="1" x14ac:dyDescent="0.25">
      <c r="A63" s="3">
        <v>50</v>
      </c>
      <c r="B63" s="7" t="s">
        <v>159</v>
      </c>
      <c r="C63" s="59" t="s">
        <v>153</v>
      </c>
      <c r="D63" s="7" t="s">
        <v>160</v>
      </c>
      <c r="E63" s="8">
        <v>4921803.8899999997</v>
      </c>
      <c r="F63" s="8">
        <v>3543698.79</v>
      </c>
      <c r="G63" s="8">
        <f t="shared" si="7"/>
        <v>1378105.0999999996</v>
      </c>
      <c r="H63" s="9">
        <v>44733</v>
      </c>
      <c r="I63" s="10" t="s">
        <v>161</v>
      </c>
    </row>
    <row r="64" spans="1:9" ht="87.75" customHeight="1" x14ac:dyDescent="0.25">
      <c r="A64" s="3">
        <v>51</v>
      </c>
      <c r="B64" s="7" t="s">
        <v>162</v>
      </c>
      <c r="C64" s="59" t="s">
        <v>163</v>
      </c>
      <c r="D64" s="7" t="s">
        <v>164</v>
      </c>
      <c r="E64" s="8">
        <v>3850318</v>
      </c>
      <c r="F64" s="8">
        <v>1674888.33</v>
      </c>
      <c r="G64" s="8">
        <f t="shared" si="7"/>
        <v>2175429.67</v>
      </c>
      <c r="H64" s="9">
        <v>44736</v>
      </c>
      <c r="I64" s="10" t="s">
        <v>165</v>
      </c>
    </row>
    <row r="65" spans="1:11" ht="135.75" customHeight="1" x14ac:dyDescent="0.25">
      <c r="A65" s="3">
        <v>52</v>
      </c>
      <c r="B65" s="7" t="s">
        <v>166</v>
      </c>
      <c r="C65" s="59" t="s">
        <v>167</v>
      </c>
      <c r="D65" s="7" t="s">
        <v>168</v>
      </c>
      <c r="E65" s="8">
        <v>4182213.6</v>
      </c>
      <c r="F65" s="8">
        <v>4161302.53</v>
      </c>
      <c r="G65" s="8">
        <f t="shared" si="7"/>
        <v>20911.070000000298</v>
      </c>
      <c r="H65" s="9">
        <v>44736</v>
      </c>
      <c r="I65" s="10" t="s">
        <v>161</v>
      </c>
    </row>
    <row r="66" spans="1:11" ht="113.25" customHeight="1" x14ac:dyDescent="0.25">
      <c r="A66" s="3">
        <v>53</v>
      </c>
      <c r="B66" s="7" t="s">
        <v>169</v>
      </c>
      <c r="C66" s="59" t="s">
        <v>170</v>
      </c>
      <c r="D66" s="7" t="s">
        <v>171</v>
      </c>
      <c r="E66" s="8">
        <v>1224688</v>
      </c>
      <c r="F66" s="8">
        <v>1218564.56</v>
      </c>
      <c r="G66" s="8">
        <f t="shared" ref="G66" si="8">E66-F66</f>
        <v>6123.4399999999441</v>
      </c>
      <c r="H66" s="9">
        <v>44740</v>
      </c>
      <c r="I66" s="10" t="s">
        <v>172</v>
      </c>
    </row>
    <row r="67" spans="1:11" ht="27.75" customHeight="1" x14ac:dyDescent="0.25">
      <c r="A67" s="43" t="s">
        <v>14</v>
      </c>
      <c r="B67" s="44"/>
      <c r="C67" s="44"/>
      <c r="D67" s="45"/>
      <c r="E67" s="24">
        <f>SUM(E56:E66)</f>
        <v>30730893.370000001</v>
      </c>
      <c r="F67" s="24">
        <f>SUM(F56:F66)</f>
        <v>26432834.220000003</v>
      </c>
      <c r="G67" s="24">
        <f>SUM(G56:G66)</f>
        <v>3610879.15</v>
      </c>
      <c r="H67" s="9"/>
      <c r="I67" s="10"/>
    </row>
    <row r="68" spans="1:11" ht="15.75" thickBot="1" x14ac:dyDescent="0.3">
      <c r="A68" s="4"/>
      <c r="B68" s="5"/>
      <c r="C68" s="5"/>
      <c r="D68" s="20" t="s">
        <v>9</v>
      </c>
      <c r="E68" s="25">
        <f>SUM(E31+E41+E45+E48+E54+E67)</f>
        <v>65768519.590000004</v>
      </c>
      <c r="F68" s="25">
        <f t="shared" ref="F68:G68" si="9">SUM(F31+F41+F45+F48+F54+F67)</f>
        <v>37227833.020000003</v>
      </c>
      <c r="G68" s="25">
        <f t="shared" si="9"/>
        <v>6298326.8300000001</v>
      </c>
      <c r="H68" s="5"/>
      <c r="I68" s="6"/>
      <c r="K68" s="12">
        <f>SUM(E68-F68-G68)</f>
        <v>22242359.740000002</v>
      </c>
    </row>
    <row r="69" spans="1:11" x14ac:dyDescent="0.25">
      <c r="A69" s="56" t="s">
        <v>182</v>
      </c>
      <c r="B69" s="56"/>
      <c r="C69" s="56"/>
      <c r="D69" s="56"/>
      <c r="E69" s="56"/>
      <c r="F69" s="56"/>
      <c r="G69" s="56"/>
      <c r="H69" s="56"/>
      <c r="I69" s="56"/>
      <c r="K69" s="12"/>
    </row>
    <row r="70" spans="1:11" x14ac:dyDescent="0.25">
      <c r="A70" s="39" t="s">
        <v>25</v>
      </c>
      <c r="B70" s="39"/>
      <c r="C70" s="39"/>
      <c r="D70" s="39"/>
      <c r="E70" s="39"/>
      <c r="F70" s="39"/>
      <c r="G70" s="39"/>
      <c r="H70" s="39"/>
      <c r="I70" s="39"/>
      <c r="K70" s="12"/>
    </row>
    <row r="71" spans="1:11" x14ac:dyDescent="0.25">
      <c r="A71" s="39" t="s">
        <v>37</v>
      </c>
      <c r="B71" s="58"/>
      <c r="C71" s="58"/>
      <c r="D71" s="58"/>
      <c r="E71" s="28"/>
      <c r="F71" s="28"/>
      <c r="G71" s="28"/>
      <c r="H71" s="28"/>
      <c r="I71" s="28"/>
      <c r="K71" s="12"/>
    </row>
    <row r="72" spans="1:11" x14ac:dyDescent="0.25">
      <c r="A72" s="39" t="s">
        <v>42</v>
      </c>
      <c r="B72" s="58"/>
      <c r="C72" s="58"/>
      <c r="D72" s="58"/>
      <c r="E72" s="28"/>
      <c r="F72" s="28"/>
      <c r="G72" s="28"/>
      <c r="H72" s="28"/>
      <c r="I72" s="28"/>
      <c r="K72" s="12"/>
    </row>
    <row r="73" spans="1:11" x14ac:dyDescent="0.25">
      <c r="A73" s="39" t="s">
        <v>43</v>
      </c>
      <c r="B73" s="39"/>
      <c r="C73" s="39"/>
      <c r="D73" s="39"/>
      <c r="E73" s="34"/>
      <c r="F73" s="34"/>
      <c r="G73" s="34"/>
      <c r="H73" s="34"/>
      <c r="I73" s="34"/>
      <c r="K73" s="12"/>
    </row>
    <row r="74" spans="1:11" x14ac:dyDescent="0.25">
      <c r="A74" s="39" t="s">
        <v>44</v>
      </c>
      <c r="B74" s="39"/>
      <c r="C74" s="39"/>
      <c r="D74" s="39"/>
      <c r="E74" s="35"/>
      <c r="F74" s="35"/>
      <c r="G74" s="35"/>
      <c r="H74" s="35"/>
      <c r="I74" s="35"/>
      <c r="K74" s="12"/>
    </row>
    <row r="75" spans="1:11" x14ac:dyDescent="0.25">
      <c r="A75" s="39" t="s">
        <v>48</v>
      </c>
      <c r="B75" s="39"/>
      <c r="C75" s="39"/>
      <c r="D75" s="39"/>
      <c r="E75" s="36"/>
      <c r="F75" s="36"/>
      <c r="G75" s="36"/>
      <c r="H75" s="36"/>
      <c r="I75" s="36"/>
      <c r="K75" s="12"/>
    </row>
    <row r="76" spans="1:11" x14ac:dyDescent="0.25">
      <c r="A76" s="39" t="s">
        <v>49</v>
      </c>
      <c r="B76" s="39"/>
      <c r="C76" s="39"/>
      <c r="D76" s="39"/>
      <c r="E76" s="37"/>
      <c r="F76" s="37"/>
      <c r="G76" s="37"/>
      <c r="H76" s="37"/>
      <c r="I76" s="37"/>
      <c r="K76" s="12"/>
    </row>
    <row r="77" spans="1:11" x14ac:dyDescent="0.25">
      <c r="A77" s="39" t="s">
        <v>50</v>
      </c>
      <c r="B77" s="39"/>
      <c r="C77" s="39"/>
      <c r="D77" s="39"/>
      <c r="E77" s="37"/>
      <c r="F77" s="37"/>
      <c r="G77" s="37"/>
      <c r="H77" s="37"/>
      <c r="I77" s="37"/>
      <c r="K77" s="12"/>
    </row>
    <row r="78" spans="1:11" x14ac:dyDescent="0.25">
      <c r="A78" s="39" t="s">
        <v>54</v>
      </c>
      <c r="B78" s="39"/>
      <c r="C78" s="39"/>
      <c r="D78" s="39"/>
      <c r="E78" s="37"/>
      <c r="F78" s="37"/>
      <c r="G78" s="37"/>
      <c r="H78" s="37"/>
      <c r="I78" s="37"/>
      <c r="K78" s="12"/>
    </row>
    <row r="79" spans="1:11" x14ac:dyDescent="0.25">
      <c r="A79" s="39" t="s">
        <v>55</v>
      </c>
      <c r="B79" s="39"/>
      <c r="C79" s="39"/>
      <c r="D79" s="39"/>
      <c r="E79" s="37"/>
      <c r="F79" s="37"/>
      <c r="G79" s="37"/>
      <c r="H79" s="37"/>
      <c r="I79" s="37"/>
      <c r="K79" s="12"/>
    </row>
    <row r="80" spans="1:11" x14ac:dyDescent="0.25">
      <c r="A80" s="39" t="s">
        <v>56</v>
      </c>
      <c r="B80" s="39"/>
      <c r="C80" s="39"/>
      <c r="D80" s="39"/>
      <c r="E80" s="37"/>
      <c r="F80" s="37"/>
      <c r="G80" s="37"/>
      <c r="H80" s="37"/>
      <c r="I80" s="37"/>
      <c r="K80" s="12"/>
    </row>
    <row r="81" spans="1:11" x14ac:dyDescent="0.25">
      <c r="A81" s="39" t="s">
        <v>60</v>
      </c>
      <c r="B81" s="39"/>
      <c r="C81" s="39"/>
      <c r="D81" s="39"/>
      <c r="E81" s="37"/>
      <c r="F81" s="37"/>
      <c r="G81" s="37"/>
      <c r="H81" s="37"/>
      <c r="I81" s="37"/>
      <c r="K81" s="12"/>
    </row>
    <row r="82" spans="1:11" x14ac:dyDescent="0.25">
      <c r="A82" s="39" t="s">
        <v>61</v>
      </c>
      <c r="B82" s="39"/>
      <c r="C82" s="39"/>
      <c r="D82" s="39"/>
      <c r="E82" s="37"/>
      <c r="F82" s="37"/>
      <c r="G82" s="37"/>
      <c r="H82" s="37"/>
      <c r="I82" s="37"/>
      <c r="K82" s="12"/>
    </row>
    <row r="83" spans="1:11" x14ac:dyDescent="0.25">
      <c r="A83" s="39" t="s">
        <v>62</v>
      </c>
      <c r="B83" s="39"/>
      <c r="C83" s="39"/>
      <c r="D83" s="39"/>
      <c r="E83" s="37"/>
      <c r="F83" s="37"/>
      <c r="G83" s="37"/>
      <c r="H83" s="37"/>
      <c r="I83" s="37"/>
      <c r="K83" s="12"/>
    </row>
    <row r="84" spans="1:11" x14ac:dyDescent="0.25">
      <c r="A84" s="39" t="s">
        <v>89</v>
      </c>
      <c r="B84" s="39"/>
      <c r="C84" s="39"/>
      <c r="D84" s="39"/>
      <c r="E84" s="37"/>
      <c r="F84" s="37"/>
      <c r="G84" s="37"/>
      <c r="H84" s="37"/>
      <c r="I84" s="37"/>
      <c r="K84" s="12"/>
    </row>
    <row r="85" spans="1:11" x14ac:dyDescent="0.25">
      <c r="A85" s="39" t="s">
        <v>90</v>
      </c>
      <c r="B85" s="39"/>
      <c r="C85" s="39"/>
      <c r="D85" s="39"/>
      <c r="E85" s="37"/>
      <c r="F85" s="37"/>
      <c r="G85" s="37"/>
      <c r="H85" s="37"/>
      <c r="I85" s="37"/>
      <c r="K85" s="12"/>
    </row>
    <row r="86" spans="1:11" x14ac:dyDescent="0.25">
      <c r="A86" s="39" t="s">
        <v>129</v>
      </c>
      <c r="B86" s="39"/>
      <c r="C86" s="39"/>
      <c r="D86" s="39"/>
      <c r="E86" s="37"/>
      <c r="F86" s="37"/>
      <c r="G86" s="37"/>
      <c r="H86" s="37"/>
      <c r="I86" s="37"/>
      <c r="K86" s="12"/>
    </row>
    <row r="87" spans="1:11" x14ac:dyDescent="0.25">
      <c r="A87" s="39" t="s">
        <v>150</v>
      </c>
      <c r="B87" s="39"/>
      <c r="C87" s="39"/>
      <c r="D87" s="39"/>
      <c r="E87" s="38"/>
      <c r="F87" s="38"/>
      <c r="G87" s="38"/>
      <c r="H87" s="38"/>
      <c r="I87" s="38"/>
      <c r="K87" s="12"/>
    </row>
    <row r="88" spans="1:11" x14ac:dyDescent="0.25">
      <c r="A88" s="39" t="s">
        <v>175</v>
      </c>
      <c r="B88" s="39"/>
      <c r="C88" s="39"/>
      <c r="D88" s="39"/>
      <c r="E88" s="38"/>
      <c r="F88" s="38"/>
      <c r="G88" s="38"/>
      <c r="H88" s="38"/>
      <c r="I88" s="38"/>
      <c r="K88" s="12"/>
    </row>
    <row r="89" spans="1:11" x14ac:dyDescent="0.25">
      <c r="A89" s="39" t="s">
        <v>176</v>
      </c>
      <c r="B89" s="39"/>
      <c r="C89" s="39"/>
      <c r="D89" s="39"/>
      <c r="E89" s="37"/>
      <c r="F89" s="37"/>
      <c r="G89" s="37"/>
      <c r="H89" s="37"/>
      <c r="I89" s="37"/>
      <c r="K89" s="12"/>
    </row>
    <row r="90" spans="1:11" x14ac:dyDescent="0.25">
      <c r="A90" s="57"/>
      <c r="B90" s="57"/>
      <c r="C90" s="57"/>
      <c r="D90" s="57"/>
      <c r="E90" s="57"/>
      <c r="F90" s="57"/>
      <c r="G90" s="57"/>
      <c r="H90" s="57"/>
      <c r="I90" s="57"/>
      <c r="K90" s="12"/>
    </row>
    <row r="91" spans="1:11" x14ac:dyDescent="0.25">
      <c r="A91" s="55" t="s">
        <v>15</v>
      </c>
      <c r="B91" s="55"/>
      <c r="C91" s="55"/>
      <c r="D91" s="55"/>
      <c r="E91" s="11"/>
      <c r="G91" s="22" t="s">
        <v>16</v>
      </c>
    </row>
    <row r="92" spans="1:11" x14ac:dyDescent="0.25">
      <c r="A92" s="54" t="s">
        <v>10</v>
      </c>
      <c r="B92" s="54"/>
      <c r="C92" s="19" t="s">
        <v>17</v>
      </c>
      <c r="D92" s="18"/>
    </row>
  </sheetData>
  <mergeCells count="37">
    <mergeCell ref="A92:B92"/>
    <mergeCell ref="A91:D91"/>
    <mergeCell ref="A69:I69"/>
    <mergeCell ref="A90:I90"/>
    <mergeCell ref="A70:I70"/>
    <mergeCell ref="A71:D71"/>
    <mergeCell ref="A72:D72"/>
    <mergeCell ref="A73:D73"/>
    <mergeCell ref="A74:D74"/>
    <mergeCell ref="A76:D76"/>
    <mergeCell ref="A77:D77"/>
    <mergeCell ref="A78:D78"/>
    <mergeCell ref="A79:D79"/>
    <mergeCell ref="A80:D80"/>
    <mergeCell ref="A81:D81"/>
    <mergeCell ref="A82:D82"/>
    <mergeCell ref="A55:I55"/>
    <mergeCell ref="A67:D67"/>
    <mergeCell ref="A75:D75"/>
    <mergeCell ref="A1:I1"/>
    <mergeCell ref="A54:D54"/>
    <mergeCell ref="A49:I49"/>
    <mergeCell ref="A3:I3"/>
    <mergeCell ref="A31:D31"/>
    <mergeCell ref="A32:I32"/>
    <mergeCell ref="A41:D41"/>
    <mergeCell ref="A42:I42"/>
    <mergeCell ref="A45:D45"/>
    <mergeCell ref="A46:I46"/>
    <mergeCell ref="A48:D48"/>
    <mergeCell ref="A83:D83"/>
    <mergeCell ref="A84:D84"/>
    <mergeCell ref="A85:D85"/>
    <mergeCell ref="A86:D86"/>
    <mergeCell ref="A89:D89"/>
    <mergeCell ref="A87:D87"/>
    <mergeCell ref="A88:D88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2022-06-30T08:34:52Z</dcterms:modified>
</cp:coreProperties>
</file>