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Лист1!$A$1:$I$53</definedName>
  </definedNames>
  <calcPr calcId="152511"/>
</workbook>
</file>

<file path=xl/calcChain.xml><?xml version="1.0" encoding="utf-8"?>
<calcChain xmlns="http://schemas.openxmlformats.org/spreadsheetml/2006/main">
  <c r="G46" i="1" l="1"/>
  <c r="F46" i="1"/>
  <c r="E46" i="1"/>
  <c r="G43" i="1" l="1"/>
  <c r="G42" i="1"/>
  <c r="G41" i="1"/>
  <c r="G39" i="1"/>
  <c r="G40" i="1"/>
  <c r="G35" i="1"/>
  <c r="G36" i="1"/>
  <c r="G37" i="1"/>
  <c r="G38" i="1"/>
  <c r="G10" i="1"/>
  <c r="G11" i="1"/>
  <c r="G12" i="1"/>
  <c r="G13" i="1"/>
  <c r="G14" i="1"/>
  <c r="G15" i="1"/>
  <c r="G16" i="1"/>
  <c r="G17" i="1"/>
  <c r="G9" i="1"/>
  <c r="F25" i="1" l="1"/>
  <c r="E25" i="1"/>
  <c r="F22" i="1"/>
  <c r="G22" i="1"/>
  <c r="E22" i="1"/>
  <c r="E6" i="1"/>
  <c r="G25" i="1" l="1"/>
  <c r="G44" i="1"/>
  <c r="G29" i="1"/>
  <c r="F19" i="1" l="1"/>
  <c r="E19" i="1"/>
  <c r="G19" i="1" l="1"/>
  <c r="E30" i="1" l="1"/>
  <c r="E45" i="1"/>
  <c r="F6" i="1"/>
  <c r="G6" i="1" l="1"/>
  <c r="G45" i="1" l="1"/>
  <c r="F45" i="1" l="1"/>
  <c r="F30" i="1" l="1"/>
  <c r="G30" i="1" l="1"/>
  <c r="K46" i="1" l="1"/>
</calcChain>
</file>

<file path=xl/sharedStrings.xml><?xml version="1.0" encoding="utf-8"?>
<sst xmlns="http://schemas.openxmlformats.org/spreadsheetml/2006/main" count="168" uniqueCount="130">
  <si>
    <t>№</t>
  </si>
  <si>
    <t>Реквизиты торгов</t>
  </si>
  <si>
    <t>Заказчик</t>
  </si>
  <si>
    <t>Предмет контракта</t>
  </si>
  <si>
    <t>Начальная цена контракта</t>
  </si>
  <si>
    <t>Сумма контракта</t>
  </si>
  <si>
    <t>Экономия</t>
  </si>
  <si>
    <t>Дата итогового протокола</t>
  </si>
  <si>
    <t xml:space="preserve">Победитель торгов </t>
  </si>
  <si>
    <t>Главный распорядитель бюджетных средств, Орган, осуществляющий функции и полномочия учредителя – Управление капитального строительства и благоустройства администрации Озерского городского округа</t>
  </si>
  <si>
    <t>ИТОГО:</t>
  </si>
  <si>
    <t>С.В. Акинцева</t>
  </si>
  <si>
    <t>______</t>
  </si>
  <si>
    <t>ВСЕГО по Управлению капитального строительства и благоустройству администрации:</t>
  </si>
  <si>
    <t>Орган, осуществляющий функции и полномочия учредителя – Управление образования администрации Озерского городского округа</t>
  </si>
  <si>
    <t>ВСЕГО по Управлению образования администрации:</t>
  </si>
  <si>
    <t>Начальник Управления экономики</t>
  </si>
  <si>
    <t>А.И. Жмайло</t>
  </si>
  <si>
    <t>Управление капитального строительства и благоустройства администрации Озерского городского округа Челябинской области</t>
  </si>
  <si>
    <t xml:space="preserve">    2-09-65</t>
  </si>
  <si>
    <t>Главный распорядитель бюджетных средств – Управление имущественных отношений  администрации Озерского городского округа</t>
  </si>
  <si>
    <t>ВСЕГО по Управлению имущественных отношений администрации:</t>
  </si>
  <si>
    <t>Управление имущественных отношений администрации Озерского городского округа Челябинской области</t>
  </si>
  <si>
    <t xml:space="preserve">Главный распорядитель бюджетных средств – администрация Озерского городского округа </t>
  </si>
  <si>
    <t>Администрация Озерского городского округа Челябинской области</t>
  </si>
  <si>
    <t>ВСЕГО по администрации Озерского городского округа:</t>
  </si>
  <si>
    <t>Заявок нет</t>
  </si>
  <si>
    <t xml:space="preserve">т.к. не были заключены контракты по следующим процедурам:  </t>
  </si>
  <si>
    <t>Муниципальное учреждение «Социальная сфера» Озерского городского округа» (МУ «Соцсфера»)</t>
  </si>
  <si>
    <t>Орган, осуществляющий функции и полномочия учредителя – Управление жилищно-коммунального хозяйства  администрации Озерского городского округа</t>
  </si>
  <si>
    <t>ВСЕГО по Управлению жилищно-коммунального хозяйства администрации:</t>
  </si>
  <si>
    <t>Муниципальное казенное учреждение «Управление капитального строительства Озерского городского округа»</t>
  </si>
  <si>
    <t xml:space="preserve">Сведения о результатах торгов, проведенных Отделом муниципального заказа Управления экономики администрации Озерского городского округа Челябинской области
За май 2021 г. </t>
  </si>
  <si>
    <t>№ 24-09э/21/ Приобретение жилого помещения 16</t>
  </si>
  <si>
    <t>Приобретение жилого помещения (квартира или жилой дом)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 в Озерском городском округе Челябинской области</t>
  </si>
  <si>
    <t>№ 23-09э/21/ Приобретение жилого помещения 15</t>
  </si>
  <si>
    <t>Ааб Эдуард Валерьевич (единственная заявка)</t>
  </si>
  <si>
    <t>1) № 24-09э/21/ Приобретение жилого помещения 16;</t>
  </si>
  <si>
    <t>№58-06э/21/ Благоустройство зеленых насаждений</t>
  </si>
  <si>
    <t>Выполнение работ по содержанию объекта благоустройства - зеленые насаждения на территории г. Озерска</t>
  </si>
  <si>
    <t>ДОБРЫНИНА ЮЛИЯ АНАТОЛЬЕВНА (единственная заявка)</t>
  </si>
  <si>
    <t>"Реконструкция системы водоснабжения НФС (насосно-фильтровальной станции)" г. Озерск, Челябинская область (3 этап)</t>
  </si>
  <si>
    <t>№ 7-84э/21/ Реконструкция системы водоснабжения НФС (3 этап) 3</t>
  </si>
  <si>
    <t>«Капитальный ремонт теплосети по ул. Мира, пос. Метлино, Озерский городской округ, Челябинская область»</t>
  </si>
  <si>
    <t>ОБЩЕСТВО С ОГРАНИЧЕННОЙ ОТВЕТСТВЕННОСТЬЮ МОНТАЖНО-СТРОИТЕЛЬНАЯ КОМПАНИЯ "АЛФА"</t>
  </si>
  <si>
    <t>№ 8-84э/21/ Капитальный ремонт теплосети</t>
  </si>
  <si>
    <t>ОБЩЕСТВО С ОГРАНИЧЕННОЙ ОТВЕТСТВЕННОСТЬЮ "АРМАДА" (единственная заявка)</t>
  </si>
  <si>
    <t>Муниципальное бюджетное учреждение дополнительного образования «Дворец творчества детей и молодежи»</t>
  </si>
  <si>
    <t>Организация питания детей и сотрудников ДОЛ "Отважных" 1-3 смены</t>
  </si>
  <si>
    <t>ОБЩЕСТВО С ОГРАНИЧЕННОЙ ОТВЕТСТВЕННОСТЬЮ "ДЕТСКОЕ ОБЩЕСТВЕННОЕ ПИТАНИЕ - ДОП" (единственная заявка)</t>
  </si>
  <si>
    <t>№15-57э/21/ Организация питания ДОЛ "Отважных"</t>
  </si>
  <si>
    <t>Организация питания детей и сотрудников ДОЛ "Орленок", "Звездочка" 1-3 смены</t>
  </si>
  <si>
    <t>№16-57э/21/ Организация питания ДОЛ "Орленок", "Звездочка"</t>
  </si>
  <si>
    <t>Услуги автотранспорта (перевозка детей) ДОЛ "Орленок", "Звездочка" 1-3 смены</t>
  </si>
  <si>
    <t>ОБЩЕСТВО С ОГРАНИЧЕННОЙ ОТВЕТСТВЕННОСТЬЮ "ТРАНСПОРТНАЯ КОМПАНИЯ "ЧИСТЫЙ ГОРОД" (единственная заявка)</t>
  </si>
  <si>
    <t>№ 17-57э/21/ Автотранспортные услуги (перевозка детей)</t>
  </si>
  <si>
    <t>Работы по разработке, изготовлению и монтажу планов эвакуации в зданиях и помещениях администрации Озерского городского округа</t>
  </si>
  <si>
    <t xml:space="preserve">ОБЩЕСТВО С ОГРАНИЧЕННОЙ ОТВЕТСТВЕННОСТЬЮ ЧАСТНАЯ ОХРАННАЯ ОРГАНИЗАЦИЯ ВЕТЕРАНОВ ПРАВООХРАНИТЕЛЬНЫХ ОРГАНОВ "ЕДИНСТВО" (единственная заявка) </t>
  </si>
  <si>
    <t>№ 21-13э/21/ Планы эвакуации</t>
  </si>
  <si>
    <t>Поставка бумаги для офисной техники</t>
  </si>
  <si>
    <t>ПОЛЯКОВ ИГОРЬ БОРИСОВИЧ</t>
  </si>
  <si>
    <t>№12-13э/21/ Поставка бумаги 2</t>
  </si>
  <si>
    <t>№13-13э/21/ ТО КИА</t>
  </si>
  <si>
    <t>№14-13э/21/ ТО Форд</t>
  </si>
  <si>
    <t>№15-13э/21/ ТО Тойота</t>
  </si>
  <si>
    <t xml:space="preserve">№16-13э/21/ Поставка комплектующих </t>
  </si>
  <si>
    <t>№ 17-13э/21/ Огнезащитная обработка</t>
  </si>
  <si>
    <t>№ 18-13э/21/ Антикоррозийная защита</t>
  </si>
  <si>
    <t>№ 19-13э/21/ Переплетные услуги</t>
  </si>
  <si>
    <t>№ 20-13э/21/ ТО зданий</t>
  </si>
  <si>
    <t>№11-13э/21/ Ликвидация свалок</t>
  </si>
  <si>
    <t>Оказание услуг по диагностике, техническому обслуживанию и ремонту автомобилей КИА администрации Озерского городского округа</t>
  </si>
  <si>
    <t>Оказание услуг по диагностике, техническому обслуживанию и ремонту автомобилей Тойота администрации Озерского городского округа</t>
  </si>
  <si>
    <t>ЯШИН СТАНИСЛАВ ПАВЛОВИЧ</t>
  </si>
  <si>
    <t>Оказание услуг по диагностике, техническому обслуживанию и ремонту автомобиля Форд Галакси администрации Озерского городского округа</t>
  </si>
  <si>
    <t>Поставка комплектующих для вычислительной техники для нужд администрации Озерского городского округа.</t>
  </si>
  <si>
    <t xml:space="preserve">ОБЩЕСТВО С ОГРАНИЧЕННОЙ ОТВЕТСТВЕННОСТЬЮ "КОМПАНИЯ ЗАРНИЦА"  </t>
  </si>
  <si>
    <t>Выполнение работ по огнезащитной обработке чердаков зданий администрации Озерского городского округа</t>
  </si>
  <si>
    <t>ОБЩЕСТВО С ОГРАНИЧЕННОЙ ОТВЕТСТВЕННОСТЬЮ "КОМОС"</t>
  </si>
  <si>
    <t>Выполнение работ по антикоррозийной защите эвакуационной лестницы, расположенной по адресу г. Озерск, ул. Комсомольская, 9</t>
  </si>
  <si>
    <t>ШИРЯЕВ СЕРГЕЙ АНАТОЛЬЕВИЧ</t>
  </si>
  <si>
    <t>Оказание полиграфических (переплетных) услуг</t>
  </si>
  <si>
    <t xml:space="preserve">МЕРКУЛОВ АНАТОЛИЙ НИКОЛАЕВИЧ </t>
  </si>
  <si>
    <t>Выполнение работ по техническому обслуживанию нежилых зданий и помещений администрации Озерского городского округа Челябинской области</t>
  </si>
  <si>
    <t>ОБЩЕСТВО С ОГРАНИЧЕННОЙ ОТВЕТСТВЕННОСТЬЮ "УРАЛСАНТЕХСТРОЙ"</t>
  </si>
  <si>
    <t>Оказание услуг по ликвидации несанкционированных свалок</t>
  </si>
  <si>
    <t>№11-57э/21/ Стирка белья ДОЛ "Отважных"</t>
  </si>
  <si>
    <t>№12-57э/21/ Стирка белья ДОЛ "Орленок", "Звездочка"</t>
  </si>
  <si>
    <t>№13-57э/21/ Услуги по вывозу фекальных вод ДОЛ "Орленок", "Звездочка"</t>
  </si>
  <si>
    <t>№14-57э/21/ Услуги по вывозу фекальных вод ДОЛ "Отважных"</t>
  </si>
  <si>
    <t>Услуги по стирке белья ДОЛ "Отважных" 1-3 смены</t>
  </si>
  <si>
    <t>ОБЩЕСТВО С ОГРАНИЧЕННОЙ ОТВЕТСТВЕННОСТЬЮ "ТЕХНОЛОГИЯ ЧИСТОТЫ"</t>
  </si>
  <si>
    <t>Услуги по стирке белья ДОЛ "Орленок", "Звездочка" 1-3 смены</t>
  </si>
  <si>
    <t xml:space="preserve">Оказание услуг ассенизации и вывоз фекальных вод ДОЛ "Орленок", "Звездочка" 1-3 смены </t>
  </si>
  <si>
    <t xml:space="preserve">МАЛИКОВ МИХАИЛ АЛЕКСЕЕВИЧ  </t>
  </si>
  <si>
    <t>Услуги ассенизации и вывоз фекальных вод ДОЛ "Отважных" 1-3 смены</t>
  </si>
  <si>
    <t>ОБЩЕСТВО С ОГРАНИЧЕННОЙ ОТВЕТСТВЕННОСТЬЮ "ТРАНСПОРТНАЯ КОМПАНИЯ "ЧИСТЫЙ ГОРОД"</t>
  </si>
  <si>
    <t>Муниципальное бюджетное дошкольное образовательное учреждение «Детский сад комбинированного вида «Родничок»</t>
  </si>
  <si>
    <t>№4-34э/21/ Поставка фруктов</t>
  </si>
  <si>
    <t>№5-34э/21/ Поставка овощей</t>
  </si>
  <si>
    <t>Поставка свежих фруктов для нужд МБДОУ ДС "Родничок"</t>
  </si>
  <si>
    <t>ОБЩЕСТВО С ОГРАНИЧЕННОЙ ОТВЕТСТВЕННОСТЬЮ "НЕЗАБУДКА"</t>
  </si>
  <si>
    <t>Поставка овощей для нужд МБДОУ ДС "Родничок"</t>
  </si>
  <si>
    <t>Муниципальное бюджетное дошкольное образовательное учреждение «Детский сад №27 общеразвивающего вида с приоритетным осуществлением физического направления развития воспитанников»</t>
  </si>
  <si>
    <t>Работы по монтажу системы автоматической пожарной сигнализации и системы оповещения и управления эвакуацией людей</t>
  </si>
  <si>
    <t xml:space="preserve">ОБЩЕСТВО С ОГРАНИЧЕННОЙ ОТВЕТСТВЕННОСТЬЮ "АВАНГАРД-СБ </t>
  </si>
  <si>
    <t>№ 8-23э/21/ Монтаж АПС и СОУЭЛ</t>
  </si>
  <si>
    <t>Муниципальное бюджетное дошкольное образовательное учреждение «Детский сад комбинированного вида №26»</t>
  </si>
  <si>
    <t>Капитальный ремонт кровли здания по ул. Герцена, д. 4</t>
  </si>
  <si>
    <t xml:space="preserve">БРЫЛЕВ ДМИТРИЙ ВИКТОРОВИЧ  </t>
  </si>
  <si>
    <t>№ 7-22э/21/ Ремонт кровли</t>
  </si>
  <si>
    <t>Муниципальное бюджетное дошкольное образовательное учреждение "Центр развития ребенка-детский сад №55 "Золотой ключик"</t>
  </si>
  <si>
    <t>Замена оконных блоков в здании МБДОУ ЦРР ДС №55 по ул. Матросова, 10а</t>
  </si>
  <si>
    <t>ОБЩЕСТВО С ОГРАНИЧЕННОЙ ОТВЕТСТВЕННОСТЬЮ ТОРГОВО-ПРОИЗВОДСТВЕННАЯ ФИРМА "НОВАТОР"</t>
  </si>
  <si>
    <t>№ 6-29э/21/ Замена оконных блоков 2</t>
  </si>
  <si>
    <t>Муниципальное бюджетное общеобразовательное учреждение «Лицей №23»</t>
  </si>
  <si>
    <t>Ремонт фасада с 1 по 3 этажи здания МБОУ «Лицей №23» по адресу ул. Блюхера 1а</t>
  </si>
  <si>
    <t>ЗАЙЦЕВА НАДЕЖДА ПАВЛОВНА</t>
  </si>
  <si>
    <t>№ 2-37э/21/ Ремонт фасада</t>
  </si>
  <si>
    <t>Выполнение работ по санитарному содержанию территории пляжей и прибрежных зон отдыха г. Озерска</t>
  </si>
  <si>
    <t>№ 7-85э/21/ Содержание территорий пляжей</t>
  </si>
  <si>
    <t>ОБЩЕСТВО С ОГРАНИЧЕННОЙ ОТВЕТСТВЕННОСТЬЮ "СПЕЦТЕХПЛЮС" (ни один из участников не вышел на аукцион)</t>
  </si>
  <si>
    <t>ОБЩЕСТВО С ОГРАНИЧЕННОЙ ОТВЕТСТВЕННОСТЬЮ " ТРАНСПОРТНАЯ КОМПАНИЯ "ЧИСТЫЙ ГОРОД" (ни один из участников не вышел на аукцион)</t>
  </si>
  <si>
    <t>2) № 1-62э/21/Ремонт кровли ДК "Энергетик".</t>
  </si>
  <si>
    <t>№ 1-62э/21/ Ремонт кровли ДК "Энергетик"</t>
  </si>
  <si>
    <t>Муниципальное бюджетное учреждение Озерского городского округа «Культурно-досуговый центр»</t>
  </si>
  <si>
    <t>Текущий ремонт кровли и чердачного перекрытия объекта культурного наследия регионального значения «Дом культуры Энергетик», расположенного по адресу: Челябинская область, Озерский городской округ, п. Новогорный, ул. Театральная, 1</t>
  </si>
  <si>
    <t>Орган, осуществляющий функции и полномочия учредителя – Управление культуры  администрации Озерского городского округа</t>
  </si>
  <si>
    <t>ВСЕГО по Управлению культуры администрации:</t>
  </si>
  <si>
    <t>Сумма заключенных контрактов меньше суммы начальных максимальных цен контрактов на 7 135 542,81 без учета экономии (4 573 724,06),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</si>
</sst>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4" fontId="0" fillId="0" borderId="0" xfId="0" applyNumberFormat="1"/>
    <xf numFmtId="0" fontId="3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/>
    <xf numFmtId="0" fontId="7" fillId="0" borderId="0" xfId="0" applyFont="1" applyAlignment="1">
      <alignment horizontal="left"/>
    </xf>
    <xf numFmtId="0" fontId="2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top" wrapText="1"/>
    </xf>
    <xf numFmtId="4" fontId="3" fillId="5" borderId="2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9" fillId="0" borderId="2" xfId="0" applyFont="1" applyBorder="1" applyAlignment="1">
      <alignment horizontal="center" vertical="top" wrapText="1"/>
    </xf>
    <xf numFmtId="4" fontId="11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8" fillId="5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CCFFCC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="110" zoomScaleNormal="110" workbookViewId="0">
      <selection sqref="A1:I1"/>
    </sheetView>
  </sheetViews>
  <sheetFormatPr defaultRowHeight="15" x14ac:dyDescent="0.25"/>
  <cols>
    <col min="1" max="1" width="4.7109375" customWidth="1"/>
    <col min="2" max="2" width="17.42578125" customWidth="1"/>
    <col min="3" max="3" width="17.140625" customWidth="1"/>
    <col min="4" max="4" width="30.28515625" customWidth="1"/>
    <col min="5" max="5" width="14.5703125" customWidth="1"/>
    <col min="6" max="6" width="15.28515625" customWidth="1"/>
    <col min="7" max="7" width="15.85546875" customWidth="1"/>
    <col min="8" max="8" width="11.7109375" customWidth="1"/>
    <col min="9" max="9" width="18.140625" customWidth="1"/>
    <col min="11" max="11" width="19.42578125" customWidth="1"/>
  </cols>
  <sheetData>
    <row r="1" spans="1:9" ht="50.25" customHeight="1" thickBot="1" x14ac:dyDescent="0.3">
      <c r="A1" s="45" t="s">
        <v>32</v>
      </c>
      <c r="B1" s="45"/>
      <c r="C1" s="45"/>
      <c r="D1" s="45"/>
      <c r="E1" s="45"/>
      <c r="F1" s="45"/>
      <c r="G1" s="45"/>
      <c r="H1" s="45"/>
      <c r="I1" s="45"/>
    </row>
    <row r="2" spans="1:9" ht="46.5" customHeight="1" thickBot="1" x14ac:dyDescent="0.3">
      <c r="A2" s="14" t="s">
        <v>0</v>
      </c>
      <c r="B2" s="15" t="s">
        <v>1</v>
      </c>
      <c r="C2" s="15" t="s">
        <v>2</v>
      </c>
      <c r="D2" s="15" t="s">
        <v>3</v>
      </c>
      <c r="E2" s="16" t="s">
        <v>4</v>
      </c>
      <c r="F2" s="15" t="s">
        <v>5</v>
      </c>
      <c r="G2" s="15" t="s">
        <v>6</v>
      </c>
      <c r="H2" s="16" t="s">
        <v>7</v>
      </c>
      <c r="I2" s="17" t="s">
        <v>8</v>
      </c>
    </row>
    <row r="3" spans="1:9" ht="21.75" customHeight="1" x14ac:dyDescent="0.25">
      <c r="A3" s="39" t="s">
        <v>20</v>
      </c>
      <c r="B3" s="40"/>
      <c r="C3" s="40"/>
      <c r="D3" s="40"/>
      <c r="E3" s="40"/>
      <c r="F3" s="40"/>
      <c r="G3" s="40"/>
      <c r="H3" s="40"/>
      <c r="I3" s="41"/>
    </row>
    <row r="4" spans="1:9" ht="119.25" customHeight="1" x14ac:dyDescent="0.25">
      <c r="A4" s="3">
        <v>1</v>
      </c>
      <c r="B4" s="26" t="s">
        <v>33</v>
      </c>
      <c r="C4" s="26" t="s">
        <v>22</v>
      </c>
      <c r="D4" s="27" t="s">
        <v>34</v>
      </c>
      <c r="E4" s="27">
        <v>786650.01</v>
      </c>
      <c r="F4" s="7" t="s">
        <v>12</v>
      </c>
      <c r="G4" s="7" t="s">
        <v>12</v>
      </c>
      <c r="H4" s="9">
        <v>44321</v>
      </c>
      <c r="I4" s="10" t="s">
        <v>26</v>
      </c>
    </row>
    <row r="5" spans="1:9" ht="120" customHeight="1" x14ac:dyDescent="0.25">
      <c r="A5" s="3">
        <v>2</v>
      </c>
      <c r="B5" s="26" t="s">
        <v>35</v>
      </c>
      <c r="C5" s="26" t="s">
        <v>22</v>
      </c>
      <c r="D5" s="27" t="s">
        <v>34</v>
      </c>
      <c r="E5" s="27">
        <v>786650</v>
      </c>
      <c r="F5" s="27">
        <v>786650</v>
      </c>
      <c r="G5" s="7" t="s">
        <v>12</v>
      </c>
      <c r="H5" s="9">
        <v>44327</v>
      </c>
      <c r="I5" s="10" t="s">
        <v>36</v>
      </c>
    </row>
    <row r="6" spans="1:9" ht="21.75" customHeight="1" x14ac:dyDescent="0.25">
      <c r="A6" s="42" t="s">
        <v>21</v>
      </c>
      <c r="B6" s="43"/>
      <c r="C6" s="43"/>
      <c r="D6" s="44"/>
      <c r="E6" s="24">
        <f>SUM(E4:E5)</f>
        <v>1573300.01</v>
      </c>
      <c r="F6" s="24">
        <f>SUM(F4:F5)</f>
        <v>786650</v>
      </c>
      <c r="G6" s="24">
        <f>SUM(G4:G5)</f>
        <v>0</v>
      </c>
      <c r="H6" s="1"/>
      <c r="I6" s="10"/>
    </row>
    <row r="7" spans="1:9" ht="21.75" customHeight="1" x14ac:dyDescent="0.25">
      <c r="A7" s="39" t="s">
        <v>23</v>
      </c>
      <c r="B7" s="40"/>
      <c r="C7" s="40"/>
      <c r="D7" s="40"/>
      <c r="E7" s="40"/>
      <c r="F7" s="40"/>
      <c r="G7" s="40"/>
      <c r="H7" s="40"/>
      <c r="I7" s="41"/>
    </row>
    <row r="8" spans="1:9" ht="157.5" customHeight="1" x14ac:dyDescent="0.25">
      <c r="A8" s="3">
        <v>3</v>
      </c>
      <c r="B8" s="7" t="s">
        <v>58</v>
      </c>
      <c r="C8" s="7" t="s">
        <v>24</v>
      </c>
      <c r="D8" s="8" t="s">
        <v>56</v>
      </c>
      <c r="E8" s="8">
        <v>50266.71</v>
      </c>
      <c r="F8" s="8">
        <v>50266.71</v>
      </c>
      <c r="G8" s="7" t="s">
        <v>12</v>
      </c>
      <c r="H8" s="9">
        <v>44337</v>
      </c>
      <c r="I8" s="10" t="s">
        <v>57</v>
      </c>
    </row>
    <row r="9" spans="1:9" ht="71.25" customHeight="1" x14ac:dyDescent="0.25">
      <c r="A9" s="3">
        <v>4</v>
      </c>
      <c r="B9" s="7" t="s">
        <v>61</v>
      </c>
      <c r="C9" s="7" t="s">
        <v>24</v>
      </c>
      <c r="D9" s="8" t="s">
        <v>59</v>
      </c>
      <c r="E9" s="8">
        <v>7644.3</v>
      </c>
      <c r="F9" s="8">
        <v>7529.64</v>
      </c>
      <c r="G9" s="8">
        <f t="shared" ref="G9:G17" si="0">E9-F9</f>
        <v>114.65999999999985</v>
      </c>
      <c r="H9" s="9">
        <v>44328</v>
      </c>
      <c r="I9" s="10" t="s">
        <v>60</v>
      </c>
    </row>
    <row r="10" spans="1:9" ht="71.25" customHeight="1" x14ac:dyDescent="0.25">
      <c r="A10" s="3">
        <v>5</v>
      </c>
      <c r="B10" s="7" t="s">
        <v>62</v>
      </c>
      <c r="C10" s="7" t="s">
        <v>24</v>
      </c>
      <c r="D10" s="8" t="s">
        <v>71</v>
      </c>
      <c r="E10" s="8">
        <v>396536.69</v>
      </c>
      <c r="F10" s="8">
        <v>394554.01</v>
      </c>
      <c r="G10" s="8">
        <f t="shared" si="0"/>
        <v>1982.679999999993</v>
      </c>
      <c r="H10" s="9">
        <v>44329</v>
      </c>
      <c r="I10" s="10" t="s">
        <v>73</v>
      </c>
    </row>
    <row r="11" spans="1:9" ht="71.25" customHeight="1" x14ac:dyDescent="0.25">
      <c r="A11" s="3">
        <v>6</v>
      </c>
      <c r="B11" s="7" t="s">
        <v>63</v>
      </c>
      <c r="C11" s="7" t="s">
        <v>24</v>
      </c>
      <c r="D11" s="8" t="s">
        <v>74</v>
      </c>
      <c r="E11" s="8">
        <v>295750.65999999997</v>
      </c>
      <c r="F11" s="8">
        <v>294271.90999999997</v>
      </c>
      <c r="G11" s="8">
        <f t="shared" si="0"/>
        <v>1478.75</v>
      </c>
      <c r="H11" s="9">
        <v>44329</v>
      </c>
      <c r="I11" s="10" t="s">
        <v>73</v>
      </c>
    </row>
    <row r="12" spans="1:9" ht="71.25" customHeight="1" x14ac:dyDescent="0.25">
      <c r="A12" s="3">
        <v>7</v>
      </c>
      <c r="B12" s="7" t="s">
        <v>64</v>
      </c>
      <c r="C12" s="7" t="s">
        <v>24</v>
      </c>
      <c r="D12" s="8" t="s">
        <v>72</v>
      </c>
      <c r="E12" s="8">
        <v>751293.3</v>
      </c>
      <c r="F12" s="8">
        <v>747536.83</v>
      </c>
      <c r="G12" s="8">
        <f t="shared" si="0"/>
        <v>3756.4700000000885</v>
      </c>
      <c r="H12" s="9">
        <v>44329</v>
      </c>
      <c r="I12" s="10" t="s">
        <v>73</v>
      </c>
    </row>
    <row r="13" spans="1:9" ht="71.25" customHeight="1" x14ac:dyDescent="0.25">
      <c r="A13" s="3">
        <v>8</v>
      </c>
      <c r="B13" s="7" t="s">
        <v>65</v>
      </c>
      <c r="C13" s="7" t="s">
        <v>24</v>
      </c>
      <c r="D13" s="8" t="s">
        <v>75</v>
      </c>
      <c r="E13" s="8">
        <v>295858.99</v>
      </c>
      <c r="F13" s="8">
        <v>217780.42</v>
      </c>
      <c r="G13" s="8">
        <f t="shared" si="0"/>
        <v>78078.569999999978</v>
      </c>
      <c r="H13" s="9">
        <v>44334</v>
      </c>
      <c r="I13" s="10" t="s">
        <v>76</v>
      </c>
    </row>
    <row r="14" spans="1:9" ht="71.25" customHeight="1" x14ac:dyDescent="0.25">
      <c r="A14" s="3">
        <v>9</v>
      </c>
      <c r="B14" s="7" t="s">
        <v>66</v>
      </c>
      <c r="C14" s="7" t="s">
        <v>24</v>
      </c>
      <c r="D14" s="8" t="s">
        <v>77</v>
      </c>
      <c r="E14" s="8">
        <v>1113228</v>
      </c>
      <c r="F14" s="8">
        <v>200191.22</v>
      </c>
      <c r="G14" s="8">
        <f t="shared" si="0"/>
        <v>913036.78</v>
      </c>
      <c r="H14" s="9">
        <v>44334</v>
      </c>
      <c r="I14" s="10" t="s">
        <v>78</v>
      </c>
    </row>
    <row r="15" spans="1:9" ht="71.25" customHeight="1" x14ac:dyDescent="0.25">
      <c r="A15" s="3">
        <v>10</v>
      </c>
      <c r="B15" s="7" t="s">
        <v>67</v>
      </c>
      <c r="C15" s="7" t="s">
        <v>24</v>
      </c>
      <c r="D15" s="8" t="s">
        <v>79</v>
      </c>
      <c r="E15" s="8">
        <v>40233.599999999999</v>
      </c>
      <c r="F15" s="8">
        <v>38423.07</v>
      </c>
      <c r="G15" s="8">
        <f t="shared" si="0"/>
        <v>1810.5299999999988</v>
      </c>
      <c r="H15" s="9">
        <v>44337</v>
      </c>
      <c r="I15" s="10" t="s">
        <v>80</v>
      </c>
    </row>
    <row r="16" spans="1:9" ht="71.25" customHeight="1" x14ac:dyDescent="0.25">
      <c r="A16" s="3">
        <v>11</v>
      </c>
      <c r="B16" s="7" t="s">
        <v>68</v>
      </c>
      <c r="C16" s="7" t="s">
        <v>24</v>
      </c>
      <c r="D16" s="8" t="s">
        <v>81</v>
      </c>
      <c r="E16" s="8">
        <v>78119.100000000006</v>
      </c>
      <c r="F16" s="8">
        <v>49702.48</v>
      </c>
      <c r="G16" s="8">
        <f t="shared" si="0"/>
        <v>28416.620000000003</v>
      </c>
      <c r="H16" s="9">
        <v>44337</v>
      </c>
      <c r="I16" s="10" t="s">
        <v>82</v>
      </c>
    </row>
    <row r="17" spans="1:9" ht="79.5" customHeight="1" x14ac:dyDescent="0.25">
      <c r="A17" s="3">
        <v>12</v>
      </c>
      <c r="B17" s="7" t="s">
        <v>69</v>
      </c>
      <c r="C17" s="7" t="s">
        <v>24</v>
      </c>
      <c r="D17" s="8" t="s">
        <v>83</v>
      </c>
      <c r="E17" s="8">
        <v>1045785.94</v>
      </c>
      <c r="F17" s="8">
        <v>790218.12</v>
      </c>
      <c r="G17" s="8">
        <f t="shared" si="0"/>
        <v>255567.81999999995</v>
      </c>
      <c r="H17" s="9">
        <v>44340</v>
      </c>
      <c r="I17" s="10" t="s">
        <v>84</v>
      </c>
    </row>
    <row r="18" spans="1:9" ht="131.25" customHeight="1" x14ac:dyDescent="0.25">
      <c r="A18" s="3">
        <v>13</v>
      </c>
      <c r="B18" s="26" t="s">
        <v>70</v>
      </c>
      <c r="C18" s="7" t="s">
        <v>24</v>
      </c>
      <c r="D18" s="8" t="s">
        <v>85</v>
      </c>
      <c r="E18" s="8">
        <v>600000</v>
      </c>
      <c r="F18" s="8">
        <v>600000</v>
      </c>
      <c r="G18" s="7" t="s">
        <v>12</v>
      </c>
      <c r="H18" s="9">
        <v>44327</v>
      </c>
      <c r="I18" s="10" t="s">
        <v>122</v>
      </c>
    </row>
    <row r="19" spans="1:9" ht="21.75" customHeight="1" x14ac:dyDescent="0.25">
      <c r="A19" s="49" t="s">
        <v>25</v>
      </c>
      <c r="B19" s="50"/>
      <c r="C19" s="50"/>
      <c r="D19" s="51"/>
      <c r="E19" s="24">
        <f>SUM(E8:E18)</f>
        <v>4674717.290000001</v>
      </c>
      <c r="F19" s="24">
        <f>SUM(F8:F18)</f>
        <v>3390474.41</v>
      </c>
      <c r="G19" s="24">
        <f>SUM(G8:G18)</f>
        <v>1284242.8800000001</v>
      </c>
      <c r="H19" s="1"/>
      <c r="I19" s="2"/>
    </row>
    <row r="20" spans="1:9" ht="25.5" customHeight="1" x14ac:dyDescent="0.25">
      <c r="A20" s="39" t="s">
        <v>127</v>
      </c>
      <c r="B20" s="40"/>
      <c r="C20" s="40"/>
      <c r="D20" s="40"/>
      <c r="E20" s="40"/>
      <c r="F20" s="40"/>
      <c r="G20" s="40"/>
      <c r="H20" s="40"/>
      <c r="I20" s="41"/>
    </row>
    <row r="21" spans="1:9" ht="118.5" customHeight="1" x14ac:dyDescent="0.25">
      <c r="A21" s="3">
        <v>14</v>
      </c>
      <c r="B21" s="26" t="s">
        <v>124</v>
      </c>
      <c r="C21" s="26" t="s">
        <v>125</v>
      </c>
      <c r="D21" s="7" t="s">
        <v>126</v>
      </c>
      <c r="E21" s="8">
        <v>6348892.7999999998</v>
      </c>
      <c r="F21" s="7" t="s">
        <v>12</v>
      </c>
      <c r="G21" s="7" t="s">
        <v>12</v>
      </c>
      <c r="H21" s="9">
        <v>44328</v>
      </c>
      <c r="I21" s="10" t="s">
        <v>26</v>
      </c>
    </row>
    <row r="22" spans="1:9" ht="25.5" customHeight="1" x14ac:dyDescent="0.25">
      <c r="A22" s="42" t="s">
        <v>128</v>
      </c>
      <c r="B22" s="43"/>
      <c r="C22" s="43"/>
      <c r="D22" s="44"/>
      <c r="E22" s="30">
        <f>SUM(E21:E21)</f>
        <v>6348892.7999999998</v>
      </c>
      <c r="F22" s="30">
        <f t="shared" ref="F22:G22" si="1">SUM(F21:F21)</f>
        <v>0</v>
      </c>
      <c r="G22" s="30">
        <f t="shared" si="1"/>
        <v>0</v>
      </c>
      <c r="H22" s="31"/>
      <c r="I22" s="32"/>
    </row>
    <row r="23" spans="1:9" ht="30" customHeight="1" x14ac:dyDescent="0.25">
      <c r="A23" s="39" t="s">
        <v>29</v>
      </c>
      <c r="B23" s="40"/>
      <c r="C23" s="40"/>
      <c r="D23" s="40"/>
      <c r="E23" s="40"/>
      <c r="F23" s="40"/>
      <c r="G23" s="40"/>
      <c r="H23" s="40"/>
      <c r="I23" s="41"/>
    </row>
    <row r="24" spans="1:9" ht="107.25" customHeight="1" x14ac:dyDescent="0.25">
      <c r="A24" s="29">
        <v>15</v>
      </c>
      <c r="B24" s="26" t="s">
        <v>120</v>
      </c>
      <c r="C24" s="7" t="s">
        <v>28</v>
      </c>
      <c r="D24" s="7" t="s">
        <v>119</v>
      </c>
      <c r="E24" s="8">
        <v>180050</v>
      </c>
      <c r="F24" s="8">
        <v>180050</v>
      </c>
      <c r="G24" s="7" t="s">
        <v>12</v>
      </c>
      <c r="H24" s="9">
        <v>44329</v>
      </c>
      <c r="I24" s="10" t="s">
        <v>121</v>
      </c>
    </row>
    <row r="25" spans="1:9" ht="25.5" customHeight="1" x14ac:dyDescent="0.25">
      <c r="A25" s="52" t="s">
        <v>30</v>
      </c>
      <c r="B25" s="52"/>
      <c r="C25" s="52"/>
      <c r="D25" s="52"/>
      <c r="E25" s="30">
        <f>SUM(E24:E24)</f>
        <v>180050</v>
      </c>
      <c r="F25" s="30">
        <f>SUM(F24:F24)</f>
        <v>180050</v>
      </c>
      <c r="G25" s="30">
        <f>SUM(G24:G24)</f>
        <v>0</v>
      </c>
      <c r="H25" s="31"/>
      <c r="I25" s="31"/>
    </row>
    <row r="26" spans="1:9" ht="36.75" customHeight="1" x14ac:dyDescent="0.25">
      <c r="A26" s="39" t="s">
        <v>9</v>
      </c>
      <c r="B26" s="40"/>
      <c r="C26" s="40"/>
      <c r="D26" s="40"/>
      <c r="E26" s="40"/>
      <c r="F26" s="40"/>
      <c r="G26" s="40"/>
      <c r="H26" s="40"/>
      <c r="I26" s="41"/>
    </row>
    <row r="27" spans="1:9" ht="117.75" customHeight="1" x14ac:dyDescent="0.25">
      <c r="A27" s="21">
        <v>16</v>
      </c>
      <c r="B27" s="23" t="s">
        <v>38</v>
      </c>
      <c r="C27" s="7" t="s">
        <v>18</v>
      </c>
      <c r="D27" s="13" t="s">
        <v>39</v>
      </c>
      <c r="E27" s="8">
        <v>142005.6</v>
      </c>
      <c r="F27" s="8">
        <v>142005.6</v>
      </c>
      <c r="G27" s="7" t="s">
        <v>12</v>
      </c>
      <c r="H27" s="9">
        <v>44327</v>
      </c>
      <c r="I27" s="10" t="s">
        <v>40</v>
      </c>
    </row>
    <row r="28" spans="1:9" ht="104.25" customHeight="1" x14ac:dyDescent="0.25">
      <c r="A28" s="21">
        <v>17</v>
      </c>
      <c r="B28" s="23" t="s">
        <v>42</v>
      </c>
      <c r="C28" s="7" t="s">
        <v>31</v>
      </c>
      <c r="D28" s="13" t="s">
        <v>41</v>
      </c>
      <c r="E28" s="8">
        <v>165383391.59999999</v>
      </c>
      <c r="F28" s="8">
        <v>165383391.59999999</v>
      </c>
      <c r="G28" s="7" t="s">
        <v>12</v>
      </c>
      <c r="H28" s="9">
        <v>44335</v>
      </c>
      <c r="I28" s="10" t="s">
        <v>46</v>
      </c>
    </row>
    <row r="29" spans="1:9" ht="105" customHeight="1" x14ac:dyDescent="0.25">
      <c r="A29" s="21">
        <v>18</v>
      </c>
      <c r="B29" s="23" t="s">
        <v>45</v>
      </c>
      <c r="C29" s="7" t="s">
        <v>31</v>
      </c>
      <c r="D29" s="13" t="s">
        <v>43</v>
      </c>
      <c r="E29" s="8">
        <v>1544700</v>
      </c>
      <c r="F29" s="8">
        <v>1305271.5</v>
      </c>
      <c r="G29" s="8">
        <f t="shared" ref="G29" si="2">E29-F29</f>
        <v>239428.5</v>
      </c>
      <c r="H29" s="9">
        <v>44333</v>
      </c>
      <c r="I29" s="10" t="s">
        <v>44</v>
      </c>
    </row>
    <row r="30" spans="1:9" ht="27.75" customHeight="1" x14ac:dyDescent="0.25">
      <c r="A30" s="46" t="s">
        <v>13</v>
      </c>
      <c r="B30" s="47"/>
      <c r="C30" s="47"/>
      <c r="D30" s="48"/>
      <c r="E30" s="24">
        <f>SUM(E27:E29)</f>
        <v>167070097.19999999</v>
      </c>
      <c r="F30" s="24">
        <f>SUM(F27:F29)</f>
        <v>166830668.69999999</v>
      </c>
      <c r="G30" s="24">
        <f>SUM(G27:G29)</f>
        <v>239428.5</v>
      </c>
      <c r="H30" s="1"/>
      <c r="I30" s="2"/>
    </row>
    <row r="31" spans="1:9" ht="27.75" customHeight="1" x14ac:dyDescent="0.25">
      <c r="A31" s="39" t="s">
        <v>14</v>
      </c>
      <c r="B31" s="40"/>
      <c r="C31" s="40"/>
      <c r="D31" s="40"/>
      <c r="E31" s="40"/>
      <c r="F31" s="40"/>
      <c r="G31" s="40"/>
      <c r="H31" s="40"/>
      <c r="I31" s="41"/>
    </row>
    <row r="32" spans="1:9" ht="108.75" customHeight="1" x14ac:dyDescent="0.25">
      <c r="A32" s="3">
        <v>19</v>
      </c>
      <c r="B32" s="7" t="s">
        <v>50</v>
      </c>
      <c r="C32" s="7" t="s">
        <v>47</v>
      </c>
      <c r="D32" s="7" t="s">
        <v>48</v>
      </c>
      <c r="E32" s="8">
        <v>1883017.92</v>
      </c>
      <c r="F32" s="8">
        <v>1883017.92</v>
      </c>
      <c r="G32" s="7" t="s">
        <v>12</v>
      </c>
      <c r="H32" s="9">
        <v>44327</v>
      </c>
      <c r="I32" s="10" t="s">
        <v>49</v>
      </c>
    </row>
    <row r="33" spans="1:11" ht="105" customHeight="1" x14ac:dyDescent="0.25">
      <c r="A33" s="3">
        <v>20</v>
      </c>
      <c r="B33" s="7" t="s">
        <v>52</v>
      </c>
      <c r="C33" s="7" t="s">
        <v>47</v>
      </c>
      <c r="D33" s="7" t="s">
        <v>51</v>
      </c>
      <c r="E33" s="8">
        <v>8809384.3800000008</v>
      </c>
      <c r="F33" s="8">
        <v>8809384.3800000008</v>
      </c>
      <c r="G33" s="7" t="s">
        <v>12</v>
      </c>
      <c r="H33" s="9">
        <v>44327</v>
      </c>
      <c r="I33" s="10" t="s">
        <v>49</v>
      </c>
    </row>
    <row r="34" spans="1:11" ht="120" customHeight="1" x14ac:dyDescent="0.25">
      <c r="A34" s="3">
        <v>21</v>
      </c>
      <c r="B34" s="7" t="s">
        <v>55</v>
      </c>
      <c r="C34" s="7" t="s">
        <v>47</v>
      </c>
      <c r="D34" s="7" t="s">
        <v>53</v>
      </c>
      <c r="E34" s="8">
        <v>369000</v>
      </c>
      <c r="F34" s="8">
        <v>369000</v>
      </c>
      <c r="G34" s="7" t="s">
        <v>12</v>
      </c>
      <c r="H34" s="9">
        <v>44329</v>
      </c>
      <c r="I34" s="10" t="s">
        <v>54</v>
      </c>
    </row>
    <row r="35" spans="1:11" ht="91.5" customHeight="1" x14ac:dyDescent="0.25">
      <c r="A35" s="3">
        <v>22</v>
      </c>
      <c r="B35" s="7" t="s">
        <v>86</v>
      </c>
      <c r="C35" s="7" t="s">
        <v>47</v>
      </c>
      <c r="D35" s="7" t="s">
        <v>90</v>
      </c>
      <c r="E35" s="8">
        <v>151682.18</v>
      </c>
      <c r="F35" s="8">
        <v>55521.15</v>
      </c>
      <c r="G35" s="8">
        <f t="shared" ref="G35:G43" si="3">E35-F35</f>
        <v>96161.03</v>
      </c>
      <c r="H35" s="9">
        <v>44327</v>
      </c>
      <c r="I35" s="10" t="s">
        <v>91</v>
      </c>
    </row>
    <row r="36" spans="1:11" ht="92.25" customHeight="1" x14ac:dyDescent="0.25">
      <c r="A36" s="3">
        <v>23</v>
      </c>
      <c r="B36" s="7" t="s">
        <v>87</v>
      </c>
      <c r="C36" s="7" t="s">
        <v>47</v>
      </c>
      <c r="D36" s="7" t="s">
        <v>92</v>
      </c>
      <c r="E36" s="8">
        <v>702325.42</v>
      </c>
      <c r="F36" s="8">
        <v>242904.59</v>
      </c>
      <c r="G36" s="8">
        <f t="shared" si="3"/>
        <v>459420.83000000007</v>
      </c>
      <c r="H36" s="9">
        <v>44327</v>
      </c>
      <c r="I36" s="10" t="s">
        <v>91</v>
      </c>
    </row>
    <row r="37" spans="1:11" ht="90.75" customHeight="1" x14ac:dyDescent="0.25">
      <c r="A37" s="3">
        <v>24</v>
      </c>
      <c r="B37" s="7" t="s">
        <v>88</v>
      </c>
      <c r="C37" s="7" t="s">
        <v>47</v>
      </c>
      <c r="D37" s="7" t="s">
        <v>93</v>
      </c>
      <c r="E37" s="8">
        <v>571999.19999999995</v>
      </c>
      <c r="F37" s="8">
        <v>97140</v>
      </c>
      <c r="G37" s="8">
        <f t="shared" si="3"/>
        <v>474859.19999999995</v>
      </c>
      <c r="H37" s="9">
        <v>44327</v>
      </c>
      <c r="I37" s="10" t="s">
        <v>94</v>
      </c>
    </row>
    <row r="38" spans="1:11" ht="96" customHeight="1" x14ac:dyDescent="0.25">
      <c r="A38" s="3">
        <v>25</v>
      </c>
      <c r="B38" s="7" t="s">
        <v>89</v>
      </c>
      <c r="C38" s="7" t="s">
        <v>47</v>
      </c>
      <c r="D38" s="7" t="s">
        <v>95</v>
      </c>
      <c r="E38" s="8">
        <v>238809.67</v>
      </c>
      <c r="F38" s="8">
        <v>44000</v>
      </c>
      <c r="G38" s="8">
        <f t="shared" si="3"/>
        <v>194809.67</v>
      </c>
      <c r="H38" s="9">
        <v>44327</v>
      </c>
      <c r="I38" s="10" t="s">
        <v>96</v>
      </c>
    </row>
    <row r="39" spans="1:11" ht="108.75" customHeight="1" x14ac:dyDescent="0.25">
      <c r="A39" s="3">
        <v>26</v>
      </c>
      <c r="B39" s="7" t="s">
        <v>98</v>
      </c>
      <c r="C39" s="7" t="s">
        <v>97</v>
      </c>
      <c r="D39" s="7" t="s">
        <v>100</v>
      </c>
      <c r="E39" s="8">
        <v>367676.75</v>
      </c>
      <c r="F39" s="8">
        <v>286787.90999999997</v>
      </c>
      <c r="G39" s="8">
        <f t="shared" si="3"/>
        <v>80888.840000000026</v>
      </c>
      <c r="H39" s="9">
        <v>44328</v>
      </c>
      <c r="I39" s="10" t="s">
        <v>101</v>
      </c>
    </row>
    <row r="40" spans="1:11" ht="107.25" customHeight="1" x14ac:dyDescent="0.25">
      <c r="A40" s="3">
        <v>27</v>
      </c>
      <c r="B40" s="7" t="s">
        <v>99</v>
      </c>
      <c r="C40" s="7" t="s">
        <v>97</v>
      </c>
      <c r="D40" s="7" t="s">
        <v>102</v>
      </c>
      <c r="E40" s="8">
        <v>374481.62</v>
      </c>
      <c r="F40" s="8">
        <v>333654.25</v>
      </c>
      <c r="G40" s="8">
        <f t="shared" si="3"/>
        <v>40827.369999999995</v>
      </c>
      <c r="H40" s="9">
        <v>44328</v>
      </c>
      <c r="I40" s="10" t="s">
        <v>101</v>
      </c>
    </row>
    <row r="41" spans="1:11" ht="184.5" customHeight="1" x14ac:dyDescent="0.25">
      <c r="A41" s="3">
        <v>28</v>
      </c>
      <c r="B41" s="7" t="s">
        <v>106</v>
      </c>
      <c r="C41" s="7" t="s">
        <v>103</v>
      </c>
      <c r="D41" s="7" t="s">
        <v>104</v>
      </c>
      <c r="E41" s="8">
        <v>1187040.45</v>
      </c>
      <c r="F41" s="8">
        <v>846196.1</v>
      </c>
      <c r="G41" s="8">
        <f t="shared" si="3"/>
        <v>340844.35</v>
      </c>
      <c r="H41" s="9">
        <v>44337</v>
      </c>
      <c r="I41" s="10" t="s">
        <v>105</v>
      </c>
    </row>
    <row r="42" spans="1:11" ht="106.5" customHeight="1" x14ac:dyDescent="0.25">
      <c r="A42" s="3">
        <v>29</v>
      </c>
      <c r="B42" s="7" t="s">
        <v>110</v>
      </c>
      <c r="C42" s="7" t="s">
        <v>107</v>
      </c>
      <c r="D42" s="7" t="s">
        <v>108</v>
      </c>
      <c r="E42" s="8">
        <v>1637911.2</v>
      </c>
      <c r="F42" s="8">
        <v>1605152.96</v>
      </c>
      <c r="G42" s="8">
        <f t="shared" si="3"/>
        <v>32758.239999999991</v>
      </c>
      <c r="H42" s="9">
        <v>44341</v>
      </c>
      <c r="I42" s="10" t="s">
        <v>109</v>
      </c>
    </row>
    <row r="43" spans="1:11" ht="106.5" customHeight="1" x14ac:dyDescent="0.25">
      <c r="A43" s="3">
        <v>30</v>
      </c>
      <c r="B43" s="7" t="s">
        <v>114</v>
      </c>
      <c r="C43" s="7" t="s">
        <v>111</v>
      </c>
      <c r="D43" s="7" t="s">
        <v>112</v>
      </c>
      <c r="E43" s="8">
        <v>3879387.6</v>
      </c>
      <c r="F43" s="8">
        <v>2992664.26</v>
      </c>
      <c r="G43" s="8">
        <f t="shared" si="3"/>
        <v>886723.34000000032</v>
      </c>
      <c r="H43" s="9">
        <v>44341</v>
      </c>
      <c r="I43" s="10" t="s">
        <v>113</v>
      </c>
    </row>
    <row r="44" spans="1:11" ht="92.25" customHeight="1" x14ac:dyDescent="0.25">
      <c r="A44" s="3">
        <v>31</v>
      </c>
      <c r="B44" s="7" t="s">
        <v>118</v>
      </c>
      <c r="C44" s="7" t="s">
        <v>115</v>
      </c>
      <c r="D44" s="7" t="s">
        <v>116</v>
      </c>
      <c r="E44" s="8">
        <v>5276900</v>
      </c>
      <c r="F44" s="8">
        <v>4834140.1900000004</v>
      </c>
      <c r="G44" s="8">
        <f t="shared" ref="G44" si="4">E44-F44</f>
        <v>442759.80999999959</v>
      </c>
      <c r="H44" s="9">
        <v>44343</v>
      </c>
      <c r="I44" s="10" t="s">
        <v>117</v>
      </c>
    </row>
    <row r="45" spans="1:11" ht="27.75" customHeight="1" x14ac:dyDescent="0.25">
      <c r="A45" s="42" t="s">
        <v>15</v>
      </c>
      <c r="B45" s="43"/>
      <c r="C45" s="43"/>
      <c r="D45" s="44"/>
      <c r="E45" s="24">
        <f>SUM(E32:E44)</f>
        <v>25449616.389999997</v>
      </c>
      <c r="F45" s="24">
        <f>SUM(F32:F44)</f>
        <v>22399563.710000005</v>
      </c>
      <c r="G45" s="24">
        <f>SUM(G32:G44)</f>
        <v>3050052.6799999997</v>
      </c>
      <c r="H45" s="9"/>
      <c r="I45" s="10"/>
    </row>
    <row r="46" spans="1:11" ht="15.75" thickBot="1" x14ac:dyDescent="0.3">
      <c r="A46" s="4"/>
      <c r="B46" s="5"/>
      <c r="C46" s="5"/>
      <c r="D46" s="20" t="s">
        <v>10</v>
      </c>
      <c r="E46" s="25">
        <f>SUM(E6+E19+E22+E25+E30+E45)</f>
        <v>205296673.68999997</v>
      </c>
      <c r="F46" s="25">
        <f>SUM(F6+F19+F22+F25+F30+F45)</f>
        <v>193587406.81999999</v>
      </c>
      <c r="G46" s="25">
        <f>SUM(G6+G19+G22+G25+G30+G45)</f>
        <v>4573724.0599999996</v>
      </c>
      <c r="H46" s="5"/>
      <c r="I46" s="6"/>
      <c r="K46" s="12">
        <f>SUM(E46-F46-G46)</f>
        <v>7135542.8099999754</v>
      </c>
    </row>
    <row r="47" spans="1:11" x14ac:dyDescent="0.25">
      <c r="A47" s="35" t="s">
        <v>129</v>
      </c>
      <c r="B47" s="35"/>
      <c r="C47" s="35"/>
      <c r="D47" s="35"/>
      <c r="E47" s="35"/>
      <c r="F47" s="35"/>
      <c r="G47" s="35"/>
      <c r="H47" s="35"/>
      <c r="I47" s="35"/>
      <c r="K47" s="12"/>
    </row>
    <row r="48" spans="1:11" x14ac:dyDescent="0.25">
      <c r="A48" s="37" t="s">
        <v>27</v>
      </c>
      <c r="B48" s="37"/>
      <c r="C48" s="37"/>
      <c r="D48" s="37"/>
      <c r="E48" s="37"/>
      <c r="F48" s="37"/>
      <c r="G48" s="37"/>
      <c r="H48" s="37"/>
      <c r="I48" s="37"/>
      <c r="K48" s="12"/>
    </row>
    <row r="49" spans="1:11" x14ac:dyDescent="0.25">
      <c r="A49" s="37" t="s">
        <v>37</v>
      </c>
      <c r="B49" s="38"/>
      <c r="C49" s="38"/>
      <c r="D49" s="38"/>
      <c r="E49" s="28"/>
      <c r="F49" s="28"/>
      <c r="G49" s="28"/>
      <c r="H49" s="28"/>
      <c r="I49" s="28"/>
      <c r="K49" s="12"/>
    </row>
    <row r="50" spans="1:11" x14ac:dyDescent="0.25">
      <c r="A50" s="37" t="s">
        <v>123</v>
      </c>
      <c r="B50" s="38"/>
      <c r="C50" s="38"/>
      <c r="D50" s="38"/>
      <c r="E50" s="28"/>
      <c r="F50" s="28"/>
      <c r="G50" s="28"/>
      <c r="H50" s="28"/>
      <c r="I50" s="28"/>
      <c r="K50" s="12"/>
    </row>
    <row r="51" spans="1:11" x14ac:dyDescent="0.25">
      <c r="A51" s="36"/>
      <c r="B51" s="36"/>
      <c r="C51" s="36"/>
      <c r="D51" s="36"/>
      <c r="E51" s="36"/>
      <c r="F51" s="36"/>
      <c r="G51" s="36"/>
      <c r="H51" s="36"/>
      <c r="I51" s="36"/>
      <c r="K51" s="12"/>
    </row>
    <row r="52" spans="1:11" x14ac:dyDescent="0.25">
      <c r="A52" s="34" t="s">
        <v>16</v>
      </c>
      <c r="B52" s="34"/>
      <c r="C52" s="34"/>
      <c r="D52" s="34"/>
      <c r="E52" s="11"/>
      <c r="G52" s="22" t="s">
        <v>17</v>
      </c>
    </row>
    <row r="53" spans="1:11" x14ac:dyDescent="0.25">
      <c r="A53" s="33" t="s">
        <v>11</v>
      </c>
      <c r="B53" s="33"/>
      <c r="C53" s="19" t="s">
        <v>19</v>
      </c>
      <c r="D53" s="18"/>
    </row>
  </sheetData>
  <mergeCells count="20">
    <mergeCell ref="A31:I31"/>
    <mergeCell ref="A45:D45"/>
    <mergeCell ref="A1:I1"/>
    <mergeCell ref="A30:D30"/>
    <mergeCell ref="A26:I26"/>
    <mergeCell ref="A3:I3"/>
    <mergeCell ref="A6:D6"/>
    <mergeCell ref="A7:I7"/>
    <mergeCell ref="A19:D19"/>
    <mergeCell ref="A20:I20"/>
    <mergeCell ref="A23:I23"/>
    <mergeCell ref="A25:D25"/>
    <mergeCell ref="A22:D22"/>
    <mergeCell ref="A53:B53"/>
    <mergeCell ref="A52:D52"/>
    <mergeCell ref="A47:I47"/>
    <mergeCell ref="A51:I51"/>
    <mergeCell ref="A48:I48"/>
    <mergeCell ref="A49:D49"/>
    <mergeCell ref="A50:D50"/>
  </mergeCells>
  <pageMargins left="0.23622047244094491" right="0.23622047244094491" top="0.74803149606299213" bottom="0.74803149606299213" header="0.31496062992125984" footer="0.31496062992125984"/>
  <pageSetup paperSize="9" scale="98" fitToHeight="0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2021-05-31T10:14:56Z</dcterms:modified>
</cp:coreProperties>
</file>