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'Доходы'!$F$294</definedName>
    <definedName name="LAST_CELL" localSheetId="1">'Расходы'!$F$951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'Доходы'!$A$294</definedName>
    <definedName name="REND_1" localSheetId="1">'Расходы'!$A$952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<sst xmlns="http://schemas.openxmlformats.org/spreadsheetml/2006/main" count="4488" uniqueCount="1867">
  <si>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</si>
  <si>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</si>
  <si>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</si>
  <si>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</si>
  <si>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</si>
  <si>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01.04.2023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</si>
  <si>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</si>
  <si>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</si>
  <si>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</si>
  <si>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</si>
  <si>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</si>
  <si>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</si>
  <si>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</si>
  <si>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</si>
  <si>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</si>
  <si>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</si>
  <si>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</si>
  <si>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</si>
  <si>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</si>
  <si>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</si>
  <si>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</si>
  <si>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</si>
  <si>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</si>
  <si>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</si>
  <si>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</si>
  <si>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</si>
  <si>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</si>
  <si>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</si>
  <si>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</si>
  <si>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</si>
  <si>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</si>
  <si>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</si>
  <si>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</si>
  <si>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</si>
  <si>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</si>
  <si>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</si>
  <si>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</si>
  <si>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</si>
  <si>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</si>
  <si>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</si>
  <si>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</si>
  <si>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</si>
  <si>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</si>
  <si>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</si>
  <si>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</si>
  <si>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</si>
  <si>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</si>
  <si>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</si>
  <si>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</si>
  <si>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</si>
  <si>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</si>
  <si>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</si>
  <si>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</si>
  <si>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</si>
  <si>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</si>
  <si>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</si>
  <si>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</si>
  <si>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</si>
  <si>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</si>
  <si>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</si>
  <si>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</si>
  <si>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</si>
  <si>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</si>
  <si>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</si>
  <si>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</si>
  <si>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</si>
  <si>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</si>
  <si>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</si>
  <si>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</si>
  <si>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</t>
  </si>
  <si>
    <t>182 10102090010000110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</si>
  <si>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</si>
  <si>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</si>
  <si>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</si>
  <si>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</si>
  <si>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</si>
  <si>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</si>
  <si>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</si>
  <si>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</si>
  <si>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</si>
  <si>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</si>
  <si>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</si>
  <si>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</si>
  <si>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</si>
  <si>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</si>
  <si>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</si>
  <si>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</si>
  <si>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</si>
  <si>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</si>
  <si>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</si>
  <si>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</si>
  <si>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</si>
  <si>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</si>
  <si>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</si>
  <si>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</si>
  <si>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</si>
  <si>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</si>
  <si>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</si>
  <si>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</si>
  <si>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</si>
  <si>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</si>
  <si>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</si>
  <si>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</si>
  <si>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</si>
  <si>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</si>
  <si>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</si>
  <si>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</si>
  <si>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</si>
  <si>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</si>
  <si>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</si>
  <si>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</si>
  <si>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</si>
  <si>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</si>
  <si>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</si>
  <si>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</si>
  <si>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</si>
  <si>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</si>
  <si>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</si>
  <si>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</si>
  <si>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</si>
  <si>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</si>
  <si>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</si>
  <si>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</si>
  <si>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</si>
  <si>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</si>
  <si>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</si>
  <si>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</si>
  <si>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</si>
  <si>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</si>
  <si>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</si>
  <si>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</si>
  <si>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</si>
  <si>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</si>
  <si>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</si>
  <si>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</si>
  <si>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</si>
  <si>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</si>
  <si>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</si>
  <si>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</si>
  <si>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</si>
  <si>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</si>
  <si>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</si>
  <si>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</si>
  <si>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</si>
  <si>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</si>
  <si>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</si>
  <si>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</si>
  <si>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</si>
  <si>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</si>
  <si>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</si>
  <si>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</si>
  <si>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</si>
  <si>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</si>
  <si>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</si>
  <si>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</si>
  <si>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</si>
  <si>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</si>
  <si>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</si>
  <si>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</si>
  <si>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</si>
  <si>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</si>
  <si>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</si>
  <si>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</si>
  <si>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</si>
  <si>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</si>
  <si>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</si>
  <si>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</si>
  <si>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</si>
  <si>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</si>
  <si>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</si>
  <si>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</si>
  <si>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</si>
  <si>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</si>
  <si>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Прочие местные налоги и сборы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</si>
  <si>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</si>
  <si>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</si>
  <si>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</si>
  <si>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</si>
  <si>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</si>
  <si>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</si>
  <si>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</si>
  <si>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</si>
  <si>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</si>
  <si>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</si>
  <si>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</si>
  <si>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</si>
  <si>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</si>
  <si>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</si>
  <si>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</si>
  <si>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</si>
  <si>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</si>
  <si>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</si>
  <si>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340 11105074040000120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</si>
  <si>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</si>
  <si>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</si>
  <si>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</si>
  <si>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331 11105324040000120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</si>
  <si>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</si>
  <si>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</si>
  <si>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</si>
  <si>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</si>
  <si>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</si>
  <si>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</si>
  <si>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</si>
  <si>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</si>
  <si>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</si>
  <si>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</si>
  <si>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</si>
  <si>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</si>
  <si>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</si>
  <si>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</si>
  <si>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</si>
  <si>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</si>
  <si>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</si>
  <si>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</si>
  <si>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</si>
  <si>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</si>
  <si>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</si>
  <si>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</si>
  <si>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</si>
  <si>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</si>
  <si>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</si>
  <si>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</si>
  <si>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</si>
  <si>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</si>
  <si>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</si>
  <si>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</si>
  <si>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</si>
  <si>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</si>
  <si>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</si>
  <si>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</si>
  <si>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</si>
  <si>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</si>
  <si>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</si>
  <si>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</si>
  <si>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</si>
  <si>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</si>
  <si>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312 11302994040000130</t>
  </si>
  <si>
    <t>313 11302994040000130</t>
  </si>
  <si>
    <t>315 11302994040000130</t>
  </si>
  <si>
    <t>328 11302994040000130</t>
  </si>
  <si>
    <t>ДОХОДЫ ОТ ПРОДАЖИ МАТЕРИАЛЬНЫХ И НЕМАТЕРИАЛЬНЫХ АКТИВОВ</t>
  </si>
  <si>
    <t>Средства от распоряжения и реализации выморочного имущества, обращенного в собственность государства (в части реализации материальных запасов по указанному имуществу)</t>
  </si>
  <si>
    <t>Средства от распоряжения и реализации выморочного имущества, обращенного в собственность городских округов (в части реализации материальных запасов по указанному имуществу)</t>
  </si>
  <si>
    <t>331 11403040040000440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</si>
  <si>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</si>
  <si>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</si>
  <si>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</si>
  <si>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</si>
  <si>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</si>
  <si>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</si>
  <si>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</si>
  <si>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</si>
  <si>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</si>
  <si>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</si>
  <si>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</si>
  <si>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</si>
  <si>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</si>
  <si>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</si>
  <si>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</si>
  <si>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</si>
  <si>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</si>
  <si>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</si>
  <si>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</si>
  <si>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</si>
  <si>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</si>
  <si>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</si>
  <si>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</si>
  <si>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</si>
  <si>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</si>
  <si>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</si>
  <si>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</si>
  <si>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</si>
  <si>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</si>
  <si>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</si>
  <si>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</si>
  <si>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</si>
  <si>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</si>
  <si>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</si>
  <si>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</si>
  <si>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</si>
  <si>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</si>
  <si>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</si>
  <si>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</si>
  <si>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</si>
  <si>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</si>
  <si>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</si>
  <si>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323 11607010040000140</t>
  </si>
  <si>
    <t>328 11607010040000140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</si>
  <si>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</si>
  <si>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</si>
  <si>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</si>
  <si>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</si>
  <si>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325 11607090040000140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</si>
  <si>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</si>
  <si>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</si>
  <si>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</si>
  <si>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</si>
  <si>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</si>
  <si>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</si>
  <si>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</si>
  <si>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323 11610031040000140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</si>
  <si>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</si>
  <si>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</si>
  <si>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</si>
  <si>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</si>
  <si>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</si>
  <si>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</si>
  <si>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</si>
  <si>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</si>
  <si>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</si>
  <si>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</si>
  <si>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</si>
  <si>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</si>
  <si>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</si>
  <si>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</si>
  <si>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</si>
  <si>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</si>
  <si>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311 11701040040000180</t>
  </si>
  <si>
    <t>328 11701040040000180</t>
  </si>
  <si>
    <t>340 11701040040000180</t>
  </si>
  <si>
    <t>Инициативные платежи</t>
  </si>
  <si>
    <t>000 11715000000000150</t>
  </si>
  <si>
    <t>Инициативные платежи, зачисляемые в бюджеты городских округов (Капитальный ремонт здания птичника и сарая-козлятника в районе ул. Горная, д. 14, к.7)</t>
  </si>
  <si>
    <t>312 11715020040113150</t>
  </si>
  <si>
    <t>Инициативные платежи, зачисляемые в бюджеты городских округов (Замена оконных блоков в здании МБДОУ ДС № 8 по адресу: г. Озерск, пос. Метлино,ул. Мира, д.8)</t>
  </si>
  <si>
    <t>312 11715020040115150</t>
  </si>
  <si>
    <t>Инициативные платежи, зачисляемые в бюджеты городских округов (Ремонт фасада МБОУ СОШ № 33 по ул. Матросова, д.49)</t>
  </si>
  <si>
    <t>312 11715020040116150</t>
  </si>
  <si>
    <t>Инициативные платежи, зачисляемые в бюджеты городских округов (Проведение ремонтных работ (замены деревянных оконных блоков на окна ПВХ здания школы, ремонт входной группы и создание безбарьерной (доступной) среды) при входе в школу № 38 по адресу: ул. Октябрьская, д.2)</t>
  </si>
  <si>
    <t>312 11715020040117150</t>
  </si>
  <si>
    <t>Инициативные платежи, зачисляемые в бюджеты городских округов (Ремонт фасада учебного здания структурного подразделения МБОУ СОШ №32 "Начальная школа" по ул. Менделеева, д.13)</t>
  </si>
  <si>
    <t>312 11715020040118150</t>
  </si>
  <si>
    <t>Инициативные платежи, зачисляемые в бюджеты городских округов (Замена деревянных оконных блоков на оконные блоки из ПВХ в учебных классах МБОУ СОШ № 35 по адресу: г.Озерск,пос. Метлино,ул. Центральная, д.59 )</t>
  </si>
  <si>
    <t>312 11715020040120150</t>
  </si>
  <si>
    <t>Инициативные платежи, зачисляемые в бюджеты городских округов (Устройство покрытия баскетбольной площадки школы № 30 по ул. Советская, д.43)</t>
  </si>
  <si>
    <t>312 11715020040122150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</si>
  <si>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</si>
  <si>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</si>
  <si>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</si>
  <si>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</si>
  <si>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</si>
  <si>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</si>
  <si>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</si>
  <si>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</si>
  <si>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</si>
  <si>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</si>
  <si>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</si>
  <si>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</si>
  <si>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</si>
  <si>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</si>
  <si>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</si>
  <si>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</si>
  <si>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</si>
  <si>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</si>
  <si>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</si>
  <si>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</si>
  <si>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</si>
  <si>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</si>
  <si>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</si>
  <si>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</si>
  <si>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</si>
  <si>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</si>
  <si>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</si>
  <si>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</si>
  <si>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</si>
  <si>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</si>
  <si>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</si>
  <si>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</si>
  <si>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</si>
  <si>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</si>
  <si>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</si>
  <si>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</si>
  <si>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</si>
  <si>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312 20225750040000150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</si>
  <si>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</si>
  <si>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</si>
  <si>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</si>
  <si>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</si>
  <si>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</si>
  <si>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315 20229999040000150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</si>
  <si>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</si>
  <si>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</si>
  <si>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</si>
  <si>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</si>
  <si>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</si>
  <si>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</si>
  <si>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</si>
  <si>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</si>
  <si>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</si>
  <si>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</si>
  <si>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</si>
  <si>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</si>
  <si>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</si>
  <si>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</si>
  <si>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</si>
  <si>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</si>
  <si>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</si>
  <si>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</si>
  <si>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</si>
  <si>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</si>
  <si>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</si>
  <si>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</si>
  <si>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</si>
  <si>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</si>
  <si>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</si>
  <si>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</si>
  <si>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</si>
  <si>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</si>
  <si>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</si>
  <si>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</si>
  <si>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</si>
  <si>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</si>
  <si>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</si>
  <si>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</si>
  <si>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</si>
  <si>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 бюджетам городских округов</t>
  </si>
  <si>
    <t>Иные межбюджетные трансферты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</si>
  <si>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</si>
  <si>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</si>
  <si>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312 20245179040000150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</si>
  <si>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</si>
  <si>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</si>
  <si>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</si>
  <si>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</si>
  <si>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</si>
  <si>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</si>
  <si>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</si>
  <si>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315 20249999040000150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</si>
  <si>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</si>
  <si>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</si>
  <si>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</si>
  <si>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</si>
  <si>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312 21804000040000150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</si>
  <si>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</si>
  <si>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</si>
  <si>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</si>
  <si>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</si>
  <si>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</si>
  <si>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</si>
  <si>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</si>
  <si>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</si>
  <si>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</si>
  <si>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</si>
  <si>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</si>
  <si>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</si>
  <si>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</si>
  <si>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</si>
  <si>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</si>
  <si>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</si>
  <si>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</si>
  <si>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</si>
  <si>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</si>
  <si>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</si>
  <si>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</si>
  <si>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</si>
  <si>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</si>
  <si>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</si>
  <si>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</si>
  <si>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</si>
  <si>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</si>
  <si>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</si>
  <si>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</si>
  <si>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</si>
  <si>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</si>
  <si>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</si>
  <si>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</si>
  <si>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</si>
  <si>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</si>
  <si>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</si>
  <si>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</si>
  <si>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</si>
  <si>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</si>
  <si>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</si>
  <si>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</si>
  <si>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</si>
  <si>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</si>
  <si>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</si>
  <si>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</si>
  <si>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</si>
  <si>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</si>
  <si>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</si>
  <si>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</si>
  <si>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</si>
  <si>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</si>
  <si>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</si>
  <si>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</si>
  <si>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</si>
  <si>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</si>
  <si>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</si>
  <si>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</si>
  <si>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</si>
  <si>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</si>
  <si>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</si>
  <si>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</si>
  <si>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</si>
  <si>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</si>
  <si>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</si>
  <si>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</si>
  <si>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</si>
  <si>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</si>
  <si>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</si>
  <si>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Капитальный ремонт кровли здания МБДОУ ДС № 43, расположенного по адресу: г. Озерск, ул. Набережная, д. 31</t>
  </si>
  <si>
    <t xml:space="preserve">312 0701 7950109121 000 </t>
  </si>
  <si>
    <t xml:space="preserve">312 0701 7950109121 612 </t>
  </si>
  <si>
    <t>Капитальный ремонт кровли здания МБДОУ ДС № 43, расположенного по адресу: г. Озерск, ул. Свердлова, д. 4</t>
  </si>
  <si>
    <t xml:space="preserve">312 0701 7950109122 000 </t>
  </si>
  <si>
    <t xml:space="preserve">312 0701 7950109122 612 </t>
  </si>
  <si>
    <t>Финансовое обеспечение муниципальной программы</t>
  </si>
  <si>
    <t xml:space="preserve">312 0701 7950109130 000 </t>
  </si>
  <si>
    <t xml:space="preserve">312 0701 7950109130 612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</si>
  <si>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</si>
  <si>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312 0701 79501S4030 000 </t>
  </si>
  <si>
    <t xml:space="preserve">312 0701 79501S4030 612 </t>
  </si>
  <si>
    <t>Проведение капитального ремонта зданий и сооружений муниципальных организаций дошкольного образования</t>
  </si>
  <si>
    <t xml:space="preserve">312 0701 79501S4080 000 </t>
  </si>
  <si>
    <t xml:space="preserve">312 0701 79501S4080 612 </t>
  </si>
  <si>
    <t>Инициативный проект «Капитальный ремонт кровли (5 блок) здания МБДОУ ЦРР ДС №58, расположенного по адресу: Челябинская область, г. Озерск, б. Гайдара, д. 19»</t>
  </si>
  <si>
    <t xml:space="preserve">312 0701 7991200000 000 </t>
  </si>
  <si>
    <t>Инициативный платеж</t>
  </si>
  <si>
    <t xml:space="preserve">312 0701 7991200120 000 </t>
  </si>
  <si>
    <t xml:space="preserve">312 0701 7991200120 612 </t>
  </si>
  <si>
    <t>Поддержка инициативного проекта за счет областного бюджета</t>
  </si>
  <si>
    <t xml:space="preserve">312 0701 7991299600 000 </t>
  </si>
  <si>
    <t xml:space="preserve">312 0701 7991299600 612 </t>
  </si>
  <si>
    <t>Поддержка инициативного проекта за счет местного бюджета</t>
  </si>
  <si>
    <t xml:space="preserve">312 0701 79912S9600 000 </t>
  </si>
  <si>
    <t xml:space="preserve">312 0701 79912S9600 612 </t>
  </si>
  <si>
    <t>Инициативный проект «Замена оконных блоков в здании (5 блок) МБДОУ ЦРР ДС №58, расположенном по адресу: Челябинская область, г. Озерск, б. Гайдара, д. 19»</t>
  </si>
  <si>
    <t xml:space="preserve">312 0701 7992100000 000 </t>
  </si>
  <si>
    <t xml:space="preserve">312 0701 7992100210 000 </t>
  </si>
  <si>
    <t xml:space="preserve">312 0701 7992100210 612 </t>
  </si>
  <si>
    <t xml:space="preserve">312 0701 7992199600 000 </t>
  </si>
  <si>
    <t xml:space="preserve">312 0701 7992199600 612 </t>
  </si>
  <si>
    <t xml:space="preserve">312 0701 79921S9600 000 </t>
  </si>
  <si>
    <t xml:space="preserve">312 0701 79921S9600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</si>
  <si>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</si>
  <si>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</si>
  <si>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</si>
  <si>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</si>
  <si>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</si>
  <si>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</si>
  <si>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</si>
  <si>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</si>
  <si>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</si>
  <si>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</si>
  <si>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</si>
  <si>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</si>
  <si>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</si>
  <si>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</si>
  <si>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Расходы на 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</si>
  <si>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 xml:space="preserve">312 0702 7900403610 000 </t>
  </si>
  <si>
    <t xml:space="preserve">312 0702 7900403610 611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</si>
  <si>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</si>
  <si>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</si>
  <si>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</si>
  <si>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</si>
  <si>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</si>
  <si>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</si>
  <si>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</si>
  <si>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</si>
  <si>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</si>
  <si>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</si>
  <si>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</si>
  <si>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</si>
  <si>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</si>
  <si>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</si>
  <si>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</si>
  <si>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</si>
  <si>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>Субсидия на иные цели (обеспечение охраны здания МБОУ СОШ № 21 по адресу: Челябинская область, г. Озерск, б-р Луначарского, д. 11)</t>
  </si>
  <si>
    <t xml:space="preserve">312 0702 7900421210 000 </t>
  </si>
  <si>
    <t xml:space="preserve">312 0702 7900421210 612 </t>
  </si>
  <si>
    <t>Субсидия на иные цели (устройство периметрального ограждения здания МБОУ СОШ №29, расположенного по адресу: г. Озерск, ул. Музрукова, д.26а)</t>
  </si>
  <si>
    <t xml:space="preserve">312 0702 7900421220 000 </t>
  </si>
  <si>
    <t xml:space="preserve">312 0702 7900421220 612 </t>
  </si>
  <si>
    <t>Субсидия на иные цели (приобретение мебели для школьной библиотеки МБОУ СОШ № 35)</t>
  </si>
  <si>
    <t xml:space="preserve">312 0702 7900421230 000 </t>
  </si>
  <si>
    <t xml:space="preserve">312 0702 7900421230 612 </t>
  </si>
  <si>
    <t xml:space="preserve">312 0702 7950100000 000 </t>
  </si>
  <si>
    <t xml:space="preserve">312 0702 7950109100 000 </t>
  </si>
  <si>
    <t xml:space="preserve">312 0702 7950109100 612 </t>
  </si>
  <si>
    <t xml:space="preserve">312 0702 7950109130 000 </t>
  </si>
  <si>
    <t xml:space="preserve">312 0702 7950109130 612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</si>
  <si>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</si>
  <si>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312 0702 7950109175 000 </t>
  </si>
  <si>
    <t xml:space="preserve">312 0702 7950109175 612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</si>
  <si>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</si>
  <si>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</si>
  <si>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</si>
  <si>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</si>
  <si>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</si>
  <si>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</si>
  <si>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Расходы на реализацию мероприятий по модернизации школьных систем образования</t>
  </si>
  <si>
    <t xml:space="preserve">312 0702 79501L7500 000 </t>
  </si>
  <si>
    <t xml:space="preserve">312 0702 79501L7500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</si>
  <si>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</si>
  <si>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</si>
  <si>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</si>
  <si>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</si>
  <si>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79501S3300 000 </t>
  </si>
  <si>
    <t xml:space="preserve">312 0702 79501S3300 612 </t>
  </si>
  <si>
    <t>Проведение ремонтных работ по замене оконных блоков в муниципальных общеобразовательных организациях</t>
  </si>
  <si>
    <t xml:space="preserve">312 0702 79501S3330 000 </t>
  </si>
  <si>
    <t xml:space="preserve">312 0702 79501S3330 612 </t>
  </si>
  <si>
    <t>Предоставление субсидии на иные цели на 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</si>
  <si>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312 0702 79501S3510 000 </t>
  </si>
  <si>
    <t xml:space="preserve">312 0702 79501S3510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</si>
  <si>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</si>
  <si>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</si>
  <si>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 xml:space="preserve">312 0702 7951302000 000 </t>
  </si>
  <si>
    <t xml:space="preserve">312 0702 7951302000 612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</si>
  <si>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</si>
  <si>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</si>
  <si>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</si>
  <si>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</si>
  <si>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312 0702 795EВ51790 000 </t>
  </si>
  <si>
    <t xml:space="preserve">312 0702 795EВ51790 611 </t>
  </si>
  <si>
    <t xml:space="preserve">312 0702 7991000100 000 </t>
  </si>
  <si>
    <t xml:space="preserve">312 0702 7991000100 612 </t>
  </si>
  <si>
    <t xml:space="preserve">312 0702 7991099600 000 </t>
  </si>
  <si>
    <t xml:space="preserve">312 0702 7991099600 612 </t>
  </si>
  <si>
    <t xml:space="preserve">312 0702 79910S9600 000 </t>
  </si>
  <si>
    <t xml:space="preserve">312 0702 79910S9600 612 </t>
  </si>
  <si>
    <t>Инициативный проект «Ремонт фасада учебного здания структурного подразделения МБОУ СОШ №24 «Начальная школа»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 4»</t>
  </si>
  <si>
    <t xml:space="preserve">312 0702 7991400000 000 </t>
  </si>
  <si>
    <t xml:space="preserve">312 0702 7991400140 000 </t>
  </si>
  <si>
    <t xml:space="preserve">312 0702 7991400140 612 </t>
  </si>
  <si>
    <t xml:space="preserve">312 0702 7991499600 000 </t>
  </si>
  <si>
    <t xml:space="preserve">312 0702 7991499600 612 </t>
  </si>
  <si>
    <t xml:space="preserve">312 0702 79914S9600 000 </t>
  </si>
  <si>
    <t xml:space="preserve">312 0702 79914S9600 612 </t>
  </si>
  <si>
    <t>Инициативный проект «Ремонтные и отделочные работы в актовом зале и ремонт кровли над актовым залом (пристрой к зданию МБОУ СОШ №35, расположенного по адресу: Челябинская область, Озерский городской округ, п. Метлино, ул. Центральная, д. 59)»</t>
  </si>
  <si>
    <t xml:space="preserve">312 0702 7992300000 000 </t>
  </si>
  <si>
    <t xml:space="preserve">312 0702 7992300230 000 </t>
  </si>
  <si>
    <t xml:space="preserve">312 0702 7992300230 612 </t>
  </si>
  <si>
    <t xml:space="preserve">312 0702 7992399600 000 </t>
  </si>
  <si>
    <t xml:space="preserve">312 0702 7992399600 612 </t>
  </si>
  <si>
    <t xml:space="preserve">312 0702 79923S9600 000 </t>
  </si>
  <si>
    <t xml:space="preserve">312 0702 79923S9600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</si>
  <si>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</si>
  <si>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</si>
  <si>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</si>
  <si>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</si>
  <si>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</si>
  <si>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</si>
  <si>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</si>
  <si>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</si>
  <si>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</si>
  <si>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</si>
  <si>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312 0703 7950100000 000 </t>
  </si>
  <si>
    <t xml:space="preserve">312 0703 7950109100 000 </t>
  </si>
  <si>
    <t xml:space="preserve">312 0703 7950109100 612 </t>
  </si>
  <si>
    <t>Муниципальная программа "Доступная среда"</t>
  </si>
  <si>
    <t xml:space="preserve">312 0703 7950300000 000 </t>
  </si>
  <si>
    <t xml:space="preserve">312 0703 7950325010 000 </t>
  </si>
  <si>
    <t xml:space="preserve">312 0703 7950325010 612 </t>
  </si>
  <si>
    <t xml:space="preserve">312 0703 7951300000 000 </t>
  </si>
  <si>
    <t xml:space="preserve">312 0703 7951302000 000 </t>
  </si>
  <si>
    <t xml:space="preserve">312 0703 7951302000 612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</si>
  <si>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направленности</t>
  </si>
  <si>
    <t xml:space="preserve">312 0703 795E2S3190 000 </t>
  </si>
  <si>
    <t xml:space="preserve">312 0703 795E2S3190 612 </t>
  </si>
  <si>
    <t>Инициативный проект «Ремонт кровли здания МБУ ДО «ДТДиМ», расположенного по адресу: Челябинская область, г. Озерск, ул. Иртяшская, д. 1»</t>
  </si>
  <si>
    <t xml:space="preserve">312 0703 7991100000 000 </t>
  </si>
  <si>
    <t xml:space="preserve">312 0703 7991100110 000 </t>
  </si>
  <si>
    <t xml:space="preserve">312 0703 7991100110 612 </t>
  </si>
  <si>
    <t xml:space="preserve">312 0703 7991199600 000 </t>
  </si>
  <si>
    <t xml:space="preserve">312 0703 7991199600 612 </t>
  </si>
  <si>
    <t xml:space="preserve">312 0703 79911S9600 000 </t>
  </si>
  <si>
    <t xml:space="preserve">312 0703 79911S9600 612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</si>
  <si>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</si>
  <si>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</si>
  <si>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</si>
  <si>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</si>
  <si>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</si>
  <si>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</si>
  <si>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</si>
  <si>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</si>
  <si>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</si>
  <si>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</si>
  <si>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</si>
  <si>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</si>
  <si>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</si>
  <si>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</si>
  <si>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</si>
  <si>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312 0709 7900400000 000 </t>
  </si>
  <si>
    <t>Субсидия на иные цели на содержание МБУ "ДОЛ им. Ю.А. Гагарина"</t>
  </si>
  <si>
    <t xml:space="preserve">312 0709 7900421140 000 </t>
  </si>
  <si>
    <t xml:space="preserve">312 0709 7900421140 612 </t>
  </si>
  <si>
    <t xml:space="preserve">312 0709 7950100000 000 </t>
  </si>
  <si>
    <t>Организация отдыха, оздоровление детей и подростков Озерского городского округа</t>
  </si>
  <si>
    <t xml:space="preserve">312 0709 7950109200 000 </t>
  </si>
  <si>
    <t xml:space="preserve">312 0709 7950109200 611 </t>
  </si>
  <si>
    <t xml:space="preserve">312 0709 7950109200 612 </t>
  </si>
  <si>
    <t xml:space="preserve">312 0709 7950109210 000 </t>
  </si>
  <si>
    <t xml:space="preserve">312 0709 7950109210 612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</si>
  <si>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</si>
  <si>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</si>
  <si>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</si>
  <si>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</si>
  <si>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</si>
  <si>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</si>
  <si>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Организация отдыха детей в каникулярное время</t>
  </si>
  <si>
    <t xml:space="preserve">312 0709 79501S3010 000 </t>
  </si>
  <si>
    <t xml:space="preserve">312 0709 79501S3010 611 </t>
  </si>
  <si>
    <t>Организация профильных смен для детей, состоящих на профилактическом учете</t>
  </si>
  <si>
    <t xml:space="preserve">312 0709 79501S9010 000 </t>
  </si>
  <si>
    <t xml:space="preserve">312 0709 79501S9010 612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</si>
  <si>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</si>
  <si>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</si>
  <si>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</si>
  <si>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</si>
  <si>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</si>
  <si>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</si>
  <si>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</si>
  <si>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</si>
  <si>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</si>
  <si>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</si>
  <si>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</si>
  <si>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</si>
  <si>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</si>
  <si>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312 1004 7900403020 000 </t>
  </si>
  <si>
    <t xml:space="preserve">312 1004 7900403020 244 </t>
  </si>
  <si>
    <t>Пособия, компенсации, меры социальной поддержки по публичным нормативным обязательствам</t>
  </si>
  <si>
    <t xml:space="preserve">312 1004 7900403020 313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</si>
  <si>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</si>
  <si>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</si>
  <si>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</si>
  <si>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</si>
  <si>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</si>
  <si>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</si>
  <si>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</si>
  <si>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и молодежной политики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</si>
  <si>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</si>
  <si>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</si>
  <si>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</si>
  <si>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</si>
  <si>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</si>
  <si>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313 0703 7900523100 000 </t>
  </si>
  <si>
    <t xml:space="preserve">313 0703 7900523100 611 </t>
  </si>
  <si>
    <t xml:space="preserve">313 0703 7950300000 000 </t>
  </si>
  <si>
    <t xml:space="preserve">313 0703 7950325010 000 </t>
  </si>
  <si>
    <t xml:space="preserve">313 0703 7950325010 612 </t>
  </si>
  <si>
    <t xml:space="preserve">313 0703 7951300000 000 </t>
  </si>
  <si>
    <t xml:space="preserve">313 0703 7951302000 000 </t>
  </si>
  <si>
    <t xml:space="preserve">313 0703 7951302000 612 </t>
  </si>
  <si>
    <t>Молодежная политика</t>
  </si>
  <si>
    <t xml:space="preserve">313 0707 0000000000 000 </t>
  </si>
  <si>
    <t>Муниципальная программа "Молодежь Озерска"</t>
  </si>
  <si>
    <t xml:space="preserve">313 0707 7951800000 000 </t>
  </si>
  <si>
    <t xml:space="preserve">313 0707 7951800510 000 </t>
  </si>
  <si>
    <t xml:space="preserve">313 0707 7951800510 612 </t>
  </si>
  <si>
    <t>Организация и проведение мероприятий с детьми и молодежью</t>
  </si>
  <si>
    <t xml:space="preserve">313 0707 795E8S1010 000 </t>
  </si>
  <si>
    <t xml:space="preserve">313 0707 795E8S1010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</si>
  <si>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</si>
  <si>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</si>
  <si>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</si>
  <si>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</si>
  <si>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</si>
  <si>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</si>
  <si>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</si>
  <si>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</si>
  <si>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Организация музейной деятельности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</si>
  <si>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</si>
  <si>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</si>
  <si>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</si>
  <si>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</si>
  <si>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</si>
  <si>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</si>
  <si>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</si>
  <si>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</si>
  <si>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</si>
  <si>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</si>
  <si>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</si>
  <si>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</si>
  <si>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</si>
  <si>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</si>
  <si>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</si>
  <si>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</si>
  <si>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>Организация библиотечного обслуживания населения</t>
  </si>
  <si>
    <t xml:space="preserve">313 0801 7900542990 000 </t>
  </si>
  <si>
    <t xml:space="preserve">313 0801 7900542990 111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</si>
  <si>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</si>
  <si>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</si>
  <si>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</si>
  <si>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</si>
  <si>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</si>
  <si>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</si>
  <si>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</si>
  <si>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</si>
  <si>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Модернизация библиотек в части комплектования книжных фондов библиотек муниципального образования и государственных общедоступных библиотек</t>
  </si>
  <si>
    <t xml:space="preserve">313 0801 79005L5191 000 </t>
  </si>
  <si>
    <t xml:space="preserve">313 0801 79005L5191 244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</si>
  <si>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</si>
  <si>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</si>
  <si>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укрепление материально-технической базы муниципальных театров</t>
  </si>
  <si>
    <t xml:space="preserve">313 0801 79021L4661 000 </t>
  </si>
  <si>
    <t xml:space="preserve">313 0801 79021L4661 612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</si>
  <si>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</si>
  <si>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</si>
  <si>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</si>
  <si>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 xml:space="preserve">313 0801 7950300000 000 </t>
  </si>
  <si>
    <t>Разработка проектно-сметной документации на ремонт помещения № 14 и входной группы в здание ДК "Строитель"</t>
  </si>
  <si>
    <t xml:space="preserve">313 0801 7950325020 000 </t>
  </si>
  <si>
    <t xml:space="preserve">313 0801 7950325020 612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</si>
  <si>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</si>
  <si>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313 0801 7950700000 000 </t>
  </si>
  <si>
    <t xml:space="preserve">313 0801 7950772010 000 </t>
  </si>
  <si>
    <t xml:space="preserve">313 0801 7950772010 612 </t>
  </si>
  <si>
    <t xml:space="preserve">313 0801 7951300000 000 </t>
  </si>
  <si>
    <t xml:space="preserve">313 0801 7951302000 000 </t>
  </si>
  <si>
    <t xml:space="preserve">313 0801 7951302000 612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</si>
  <si>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</si>
  <si>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313 0801 7951600000 000 </t>
  </si>
  <si>
    <t xml:space="preserve">313 0801 7951603110 000 </t>
  </si>
  <si>
    <t xml:space="preserve">313 0801 7951603110 612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</si>
  <si>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</si>
  <si>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313 0801 7951700000 000 </t>
  </si>
  <si>
    <t xml:space="preserve">313 0801 7951703120 000 </t>
  </si>
  <si>
    <t xml:space="preserve">313 0801 7951703120 612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</si>
  <si>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</si>
  <si>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</si>
  <si>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</si>
  <si>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</si>
  <si>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Муниципальная программа «Национальная политика в Озерском городском округе и управление этноконфессиональными отношениями»</t>
  </si>
  <si>
    <t xml:space="preserve">313 0801 7952600000 000 </t>
  </si>
  <si>
    <t xml:space="preserve">313 0801 7952601000 000 </t>
  </si>
  <si>
    <t xml:space="preserve">313 0801 7952601000 612 </t>
  </si>
  <si>
    <t xml:space="preserve">313 0801 7990100100 000 </t>
  </si>
  <si>
    <t xml:space="preserve">313 0801 7990100100 612 </t>
  </si>
  <si>
    <t xml:space="preserve">313 0801 7990199600 000 </t>
  </si>
  <si>
    <t xml:space="preserve">313 0801 7990199600 612 </t>
  </si>
  <si>
    <t xml:space="preserve">313 0801 79901S9600 000 </t>
  </si>
  <si>
    <t xml:space="preserve">313 0801 79901S9600 612 </t>
  </si>
  <si>
    <t xml:space="preserve">313 0801 7990200200 000 </t>
  </si>
  <si>
    <t xml:space="preserve">313 0801 7990200200 612 </t>
  </si>
  <si>
    <t xml:space="preserve">313 0801 7990299600 000 </t>
  </si>
  <si>
    <t xml:space="preserve">313 0801 7990299600 612 </t>
  </si>
  <si>
    <t xml:space="preserve">313 0801 79902S9600 000 </t>
  </si>
  <si>
    <t xml:space="preserve">313 0801 79902S9600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</si>
  <si>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</si>
  <si>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</si>
  <si>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</si>
  <si>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</si>
  <si>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</si>
  <si>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</si>
  <si>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</si>
  <si>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</si>
  <si>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313 1000 0000000000 000 </t>
  </si>
  <si>
    <t xml:space="preserve">313 1003 0000000000 000 </t>
  </si>
  <si>
    <t xml:space="preserve">313 1003 7900500000 000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</si>
  <si>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</si>
  <si>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</si>
  <si>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</si>
  <si>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</si>
  <si>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</si>
  <si>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</si>
  <si>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</si>
  <si>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</si>
  <si>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</si>
  <si>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</si>
  <si>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</si>
  <si>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</si>
  <si>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</si>
  <si>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</si>
  <si>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</si>
  <si>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</si>
  <si>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</si>
  <si>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</si>
  <si>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</si>
  <si>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>Субсидии на иные цели</t>
  </si>
  <si>
    <t xml:space="preserve">314 1101 7900682200 000 </t>
  </si>
  <si>
    <t xml:space="preserve">314 1101 7900682200 612 </t>
  </si>
  <si>
    <t>Инициативный проект «Благоустройство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</si>
  <si>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314 1101 7992600000 000 </t>
  </si>
  <si>
    <t xml:space="preserve">314 1101 7992600260 000 </t>
  </si>
  <si>
    <t xml:space="preserve">314 1101 7992600260 612 </t>
  </si>
  <si>
    <t xml:space="preserve">314 1101 7992699600 000 </t>
  </si>
  <si>
    <t xml:space="preserve">314 1101 7992699600 612 </t>
  </si>
  <si>
    <t xml:space="preserve">314 1101 79926S9600 000 </t>
  </si>
  <si>
    <t xml:space="preserve">314 1101 79926S9600 612 </t>
  </si>
  <si>
    <t>Массовый спорт</t>
  </si>
  <si>
    <t xml:space="preserve">314 1102 0000000000 000 </t>
  </si>
  <si>
    <t xml:space="preserve">314 1102 7900600000 000 </t>
  </si>
  <si>
    <t>Приобретение спортивного инвентаря и оборудования для физкультурно-спортивных организаций</t>
  </si>
  <si>
    <t xml:space="preserve">314 1102 7900620044 000 </t>
  </si>
  <si>
    <t xml:space="preserve">314 1102 7900620044 611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</si>
  <si>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</si>
  <si>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</si>
  <si>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</si>
  <si>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</si>
  <si>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</si>
  <si>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</si>
  <si>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</t>
  </si>
  <si>
    <t xml:space="preserve">314 1102 790062004Д 000 </t>
  </si>
  <si>
    <t xml:space="preserve">314 1102 790062004Д 611 </t>
  </si>
  <si>
    <t>Оплата услуг специалистов по организации обучения детей плаванию по программе "Плавание для всех"</t>
  </si>
  <si>
    <t xml:space="preserve">314 1102 7900620080 000 </t>
  </si>
  <si>
    <t xml:space="preserve">314 1102 7900620080 611 </t>
  </si>
  <si>
    <t xml:space="preserve">314 1102 79006S0044 000 </t>
  </si>
  <si>
    <t xml:space="preserve">314 1102 79006S0044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</si>
  <si>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</si>
  <si>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</si>
  <si>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</si>
  <si>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</si>
  <si>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</si>
  <si>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</si>
  <si>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 xml:space="preserve">314 1102 79006S0080 000 </t>
  </si>
  <si>
    <t xml:space="preserve">314 1102 79006S0080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</si>
  <si>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</si>
  <si>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</si>
  <si>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</si>
  <si>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</si>
  <si>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</si>
  <si>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</si>
  <si>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</si>
  <si>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>Иные непрограммные мероприятия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</si>
  <si>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</si>
  <si>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</si>
  <si>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</si>
  <si>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</si>
  <si>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</si>
  <si>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</si>
  <si>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</si>
  <si>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</si>
  <si>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</si>
  <si>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</si>
  <si>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</si>
  <si>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</si>
  <si>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</si>
  <si>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</si>
  <si>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</si>
  <si>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>Расходы на создание системы долговременного ухода за гражданами пожилого возраста и инвалидами</t>
  </si>
  <si>
    <t xml:space="preserve">315 1002 790P351630 000 </t>
  </si>
  <si>
    <t xml:space="preserve">315 1002 790P351630 612 </t>
  </si>
  <si>
    <t xml:space="preserve">315 1002 7990600600 000 </t>
  </si>
  <si>
    <t xml:space="preserve">315 1002 7990600600 612 </t>
  </si>
  <si>
    <t xml:space="preserve">315 1002 7990699600 000 </t>
  </si>
  <si>
    <t xml:space="preserve">315 1002 7990699600 612 </t>
  </si>
  <si>
    <t xml:space="preserve">315 1002 79906S9600 000 </t>
  </si>
  <si>
    <t xml:space="preserve">315 1002 79906S9600 612 </t>
  </si>
  <si>
    <t xml:space="preserve">315 1002 7990700700 000 </t>
  </si>
  <si>
    <t xml:space="preserve">315 1002 7990700700 612 </t>
  </si>
  <si>
    <t xml:space="preserve">315 1002 7990799600 000 </t>
  </si>
  <si>
    <t xml:space="preserve">315 1002 7990799600 612 </t>
  </si>
  <si>
    <t xml:space="preserve">315 1002 79907S9600 000 </t>
  </si>
  <si>
    <t xml:space="preserve">315 1002 79907S9600 612 </t>
  </si>
  <si>
    <t xml:space="preserve">315 1002 7990800800 000 </t>
  </si>
  <si>
    <t xml:space="preserve">315 1002 7990800800 612 </t>
  </si>
  <si>
    <t xml:space="preserve">315 1002 7990899600 000 </t>
  </si>
  <si>
    <t xml:space="preserve">315 1002 7990899600 612 </t>
  </si>
  <si>
    <t xml:space="preserve">315 1002 79908S9600 000 </t>
  </si>
  <si>
    <t xml:space="preserve">315 1002 79908S9600 612 </t>
  </si>
  <si>
    <t xml:space="preserve">315 1002 7990900900 000 </t>
  </si>
  <si>
    <t xml:space="preserve">315 1002 7990900900 612 </t>
  </si>
  <si>
    <t xml:space="preserve">315 1002 7990999600 000 </t>
  </si>
  <si>
    <t xml:space="preserve">315 1002 7990999600 612 </t>
  </si>
  <si>
    <t xml:space="preserve">315 1002 79909S9600 000 </t>
  </si>
  <si>
    <t xml:space="preserve">315 1002 79909S9600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</si>
  <si>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</si>
  <si>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</si>
  <si>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</si>
  <si>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</si>
  <si>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</si>
  <si>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</si>
  <si>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</si>
  <si>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</si>
  <si>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</si>
  <si>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</si>
  <si>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</si>
  <si>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</si>
  <si>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</si>
  <si>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</si>
  <si>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</si>
  <si>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</si>
  <si>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</si>
  <si>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</si>
  <si>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</si>
  <si>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</si>
  <si>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</si>
  <si>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</si>
  <si>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</si>
  <si>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</si>
  <si>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</si>
  <si>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</si>
  <si>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</si>
  <si>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</si>
  <si>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</si>
  <si>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</si>
  <si>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</si>
  <si>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</si>
  <si>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</si>
  <si>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</si>
  <si>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</si>
  <si>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</si>
  <si>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</si>
  <si>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</si>
  <si>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</si>
  <si>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</si>
  <si>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</si>
  <si>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</si>
  <si>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предоставление адресной субсидии гражданам в связи с ростом платы за коммунальные услуги</t>
  </si>
  <si>
    <t xml:space="preserve">315 1003 7900728400 000 </t>
  </si>
  <si>
    <t xml:space="preserve">315 1003 7900728400 244 </t>
  </si>
  <si>
    <t xml:space="preserve">315 1003 7900728400 321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</si>
  <si>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</si>
  <si>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</si>
  <si>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</si>
  <si>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</si>
  <si>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</si>
  <si>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</si>
  <si>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</si>
  <si>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</si>
  <si>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</si>
  <si>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</si>
  <si>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</si>
  <si>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</si>
  <si>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</si>
  <si>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</si>
  <si>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</si>
  <si>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</si>
  <si>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</si>
  <si>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</si>
  <si>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</si>
  <si>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</si>
  <si>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</si>
  <si>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</si>
  <si>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</si>
  <si>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</si>
  <si>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</si>
  <si>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</si>
  <si>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</si>
  <si>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</si>
  <si>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</si>
  <si>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</si>
  <si>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</si>
  <si>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</si>
  <si>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</si>
  <si>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</si>
  <si>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</si>
  <si>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</si>
  <si>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</si>
  <si>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</si>
  <si>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</si>
  <si>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</si>
  <si>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</si>
  <si>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315 1006 7900708080 000 </t>
  </si>
  <si>
    <t xml:space="preserve">315 1006 7900708080 612 </t>
  </si>
  <si>
    <t>Расходы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</t>
  </si>
  <si>
    <t xml:space="preserve">315 1006 7900728060 000 </t>
  </si>
  <si>
    <t xml:space="preserve">315 1006 7900728060 242 </t>
  </si>
  <si>
    <t xml:space="preserve">315 1006 7900728060 244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</si>
  <si>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</si>
  <si>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</si>
  <si>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</si>
  <si>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</si>
  <si>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</si>
  <si>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</si>
  <si>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</si>
  <si>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</si>
  <si>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</si>
  <si>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</si>
  <si>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</si>
  <si>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</si>
  <si>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315 1006 7900728110 122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</si>
  <si>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</si>
  <si>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</si>
  <si>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</si>
  <si>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</si>
  <si>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</si>
  <si>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</si>
  <si>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</si>
  <si>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</si>
  <si>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</si>
  <si>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</si>
  <si>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</si>
  <si>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</si>
  <si>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</si>
  <si>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</si>
  <si>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</si>
  <si>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>Расходы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</si>
  <si>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315 1006 7900728670 000 </t>
  </si>
  <si>
    <t xml:space="preserve">315 1006 7900728670 244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</si>
  <si>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</si>
  <si>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</si>
  <si>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</si>
  <si>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</si>
  <si>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</si>
  <si>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</si>
  <si>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Расходы на 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</si>
  <si>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 xml:space="preserve">315 1006 790D460050 000 </t>
  </si>
  <si>
    <t xml:space="preserve">315 1006 790D460050 242 </t>
  </si>
  <si>
    <t>Расходы на цифровую деятельность органов социальной защиты населения муниципальных образований Челябинской области</t>
  </si>
  <si>
    <t xml:space="preserve">315 1006 790D660180 000 </t>
  </si>
  <si>
    <t xml:space="preserve">315 1006 790D660180 242 </t>
  </si>
  <si>
    <t>Муниципальная программа "Поддержка социально ориентированных некоммерческих организаций Озерского городского округа"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</si>
  <si>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</si>
  <si>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</si>
  <si>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</si>
  <si>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</si>
  <si>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</si>
  <si>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</si>
  <si>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</si>
  <si>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</si>
  <si>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</si>
  <si>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</si>
  <si>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</si>
  <si>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</si>
  <si>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</si>
  <si>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</si>
  <si>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</si>
  <si>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</si>
  <si>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</si>
  <si>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</si>
  <si>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</si>
  <si>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</si>
  <si>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</si>
  <si>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</si>
  <si>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</si>
  <si>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</si>
  <si>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</si>
  <si>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</si>
  <si>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316 0310 7900202900 242 </t>
  </si>
  <si>
    <t xml:space="preserve">316 0310 7900202900 244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</si>
  <si>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</si>
  <si>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</si>
  <si>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</si>
  <si>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</si>
  <si>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</si>
  <si>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</si>
  <si>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</si>
  <si>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</si>
  <si>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</si>
  <si>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>Расходы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</si>
  <si>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316 0310 7900246030 000 </t>
  </si>
  <si>
    <t xml:space="preserve">316 0310 7900246030 111 </t>
  </si>
  <si>
    <t xml:space="preserve">316 0310 7900246030 119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</si>
  <si>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</si>
  <si>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</si>
  <si>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</si>
  <si>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</si>
  <si>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</si>
  <si>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</si>
  <si>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</si>
  <si>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</si>
  <si>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</si>
  <si>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</si>
  <si>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</si>
  <si>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</si>
  <si>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</si>
  <si>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</si>
  <si>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</si>
  <si>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</si>
  <si>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</si>
  <si>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</si>
  <si>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</si>
  <si>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</si>
  <si>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</si>
  <si>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</si>
  <si>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</si>
  <si>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</si>
  <si>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</si>
  <si>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</si>
  <si>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</si>
  <si>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</si>
  <si>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</si>
  <si>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</si>
  <si>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</si>
  <si>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</si>
  <si>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</si>
  <si>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</si>
  <si>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</si>
  <si>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</si>
  <si>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</si>
  <si>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</si>
  <si>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</si>
  <si>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</si>
  <si>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</si>
  <si>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</si>
  <si>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</si>
  <si>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</si>
  <si>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</si>
  <si>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>Исполнение судебных актов Российской Федерации и мировых соглашений по возмещению причиненного вреда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</si>
  <si>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</si>
  <si>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</si>
  <si>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</si>
  <si>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</si>
  <si>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</si>
  <si>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</si>
  <si>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</si>
  <si>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</si>
  <si>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</si>
  <si>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</si>
  <si>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</si>
  <si>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</si>
  <si>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</si>
  <si>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</si>
  <si>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</si>
  <si>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</si>
  <si>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</si>
  <si>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</si>
  <si>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>Другие общегосударственные вопросы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</si>
  <si>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</si>
  <si>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</si>
  <si>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</si>
  <si>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</si>
  <si>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</si>
  <si>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</si>
  <si>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</si>
  <si>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</si>
  <si>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</si>
  <si>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</si>
  <si>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</si>
  <si>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</si>
  <si>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</si>
  <si>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</si>
  <si>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</si>
  <si>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</si>
  <si>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</si>
  <si>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</si>
  <si>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</si>
  <si>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</si>
  <si>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</si>
  <si>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</si>
  <si>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</si>
  <si>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</si>
  <si>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</si>
  <si>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</si>
  <si>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</si>
  <si>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>Реализация инициативных проектов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</si>
  <si>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</si>
  <si>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</si>
  <si>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</si>
  <si>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</si>
  <si>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</si>
  <si>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</si>
  <si>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</si>
  <si>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</si>
  <si>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</si>
  <si>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</si>
  <si>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</si>
  <si>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</si>
  <si>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</si>
  <si>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</si>
  <si>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</si>
  <si>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</si>
  <si>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</si>
  <si>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</si>
  <si>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</si>
  <si>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>Муниципальная программа "Улучшение условий и охраны труда на территории Озерского городского округа"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</si>
  <si>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</si>
  <si>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</si>
  <si>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</si>
  <si>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</si>
  <si>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</si>
  <si>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</si>
  <si>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</si>
  <si>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</si>
  <si>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</si>
  <si>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</si>
  <si>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323 0412 0000000000 000 </t>
  </si>
  <si>
    <t>Муниципальная программа "Поддержка и развитие малого и среднего предпринимательства в монопрофильном муниципальном образовании Озерский городской округ"</t>
  </si>
  <si>
    <t xml:space="preserve">323 0412 7951500000 000 </t>
  </si>
  <si>
    <t xml:space="preserve">323 0412 7951505272 000 </t>
  </si>
  <si>
    <t xml:space="preserve">323 0412 7951505272 811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</si>
  <si>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</si>
  <si>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</si>
  <si>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</si>
  <si>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</si>
  <si>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</si>
  <si>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</si>
  <si>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</si>
  <si>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</si>
  <si>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</si>
  <si>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</si>
  <si>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</si>
  <si>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</si>
  <si>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323 0804 7900812010 242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</si>
  <si>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</si>
  <si>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</si>
  <si>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</si>
  <si>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</si>
  <si>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</si>
  <si>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</si>
  <si>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</si>
  <si>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</si>
  <si>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</si>
  <si>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</si>
  <si>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</si>
  <si>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</si>
  <si>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</si>
  <si>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</si>
  <si>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</si>
  <si>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</si>
  <si>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</si>
  <si>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</si>
  <si>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</si>
  <si>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</si>
  <si>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</si>
  <si>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</si>
  <si>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</si>
  <si>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</si>
  <si>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</si>
  <si>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</si>
  <si>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</si>
  <si>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</si>
  <si>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</si>
  <si>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</si>
  <si>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</si>
  <si>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</si>
  <si>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</si>
  <si>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</si>
  <si>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</si>
  <si>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</si>
  <si>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</si>
  <si>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</si>
  <si>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</si>
  <si>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</si>
  <si>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</si>
  <si>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</si>
  <si>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</si>
  <si>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</si>
  <si>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</si>
  <si>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</si>
  <si>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</si>
  <si>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</si>
  <si>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</si>
  <si>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</si>
  <si>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</si>
  <si>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</si>
  <si>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</si>
  <si>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</si>
  <si>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</si>
  <si>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</si>
  <si>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Расходы на организацию регулярных перевозок пассажиров и багажа автомобильным транспортом по муниципальным маршрутам по регулируемым 
тарифам</t>
  </si>
  <si>
    <t xml:space="preserve">328 0408 7900306160 000 </t>
  </si>
  <si>
    <t xml:space="preserve">328 0408 7900306160 244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</si>
  <si>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</si>
  <si>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</si>
  <si>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</si>
  <si>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Организация регулярных перевозок пассажиров и багажа автомобильным транспортом по муниципальным маршрутам по регулируемым тарифам</t>
  </si>
  <si>
    <t xml:space="preserve">328 0408 79003S6160 000 </t>
  </si>
  <si>
    <t xml:space="preserve">328 0408 79003S6160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</si>
  <si>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</si>
  <si>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</si>
  <si>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</si>
  <si>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</si>
  <si>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</si>
  <si>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</si>
  <si>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</si>
  <si>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</si>
  <si>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</si>
  <si>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</si>
  <si>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</si>
  <si>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</si>
  <si>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 xml:space="preserve">328 0409 7950300000 000 </t>
  </si>
  <si>
    <t xml:space="preserve">328 0409 7950325010 000 </t>
  </si>
  <si>
    <t xml:space="preserve">328 0409 7950325010 244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</si>
  <si>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</si>
  <si>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</si>
  <si>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</si>
  <si>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</si>
  <si>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</si>
  <si>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</si>
  <si>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</si>
  <si>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</si>
  <si>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</si>
  <si>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</si>
  <si>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</si>
  <si>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</si>
  <si>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</si>
  <si>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</si>
  <si>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</si>
  <si>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</si>
  <si>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</si>
  <si>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содержание скверов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</si>
  <si>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</si>
  <si>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</si>
  <si>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</si>
  <si>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</si>
  <si>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</si>
  <si>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</si>
  <si>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</si>
  <si>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</si>
  <si>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</si>
  <si>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</si>
  <si>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</si>
  <si>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</si>
  <si>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</si>
  <si>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</si>
  <si>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</si>
  <si>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 xml:space="preserve">328 0503 7951000000 000 </t>
  </si>
  <si>
    <t xml:space="preserve">328 0503 7951011040 000 </t>
  </si>
  <si>
    <t xml:space="preserve">328 0503 7951011040 244 </t>
  </si>
  <si>
    <t>Оборудование системой водоотведения мест захоронения в границах Озерского городского округа, расположенных по адресам: Челябинская область, г. Озерск, ул. Березовая, 16, пос. Метлино, Озерский городской округ, Челябинская область</t>
  </si>
  <si>
    <t xml:space="preserve">328 0503 7951011100 000 </t>
  </si>
  <si>
    <t xml:space="preserve">328 0503 7951011100 244 </t>
  </si>
  <si>
    <t>Электроснабжение мест захоронения в границах Озерского городского округа, расположенных по адресам: Челябинская область, г. Озерск, ул. Березовая, 16, ул. Березовая, 5</t>
  </si>
  <si>
    <t xml:space="preserve">328 0503 7951011200 000 </t>
  </si>
  <si>
    <t xml:space="preserve">328 0503 7951011200 244 </t>
  </si>
  <si>
    <t>Обваловка мест захоронения в границах Озерского городского округа, расположенных по адресам: Челябинская область, г. Озерск, ул. Березовая, 16, ул. Березовая, 5, ул. Октябрьская, 42, пос. Метлино, Озерский городской округ, Челябинская область</t>
  </si>
  <si>
    <t xml:space="preserve">328 0503 7951011300 000 </t>
  </si>
  <si>
    <t xml:space="preserve">328 0503 7951011300 244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</si>
  <si>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</si>
  <si>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</si>
  <si>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</si>
  <si>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Муниципальная программа "Оздоровление экологической обстановки на территории Озерского городского округа"</t>
  </si>
  <si>
    <t xml:space="preserve">328 0503 7951400000 000 </t>
  </si>
  <si>
    <t>Озеленение</t>
  </si>
  <si>
    <t xml:space="preserve">328 0503 7951405000 000 </t>
  </si>
  <si>
    <t xml:space="preserve">328 0503 7951405000 244 </t>
  </si>
  <si>
    <t>Реализация программ формирования современной городской среды</t>
  </si>
  <si>
    <t xml:space="preserve">328 0503 795F255550 000 </t>
  </si>
  <si>
    <t xml:space="preserve">328 0503 795F255550 244 </t>
  </si>
  <si>
    <t>Расходы на обеспечение контейнерным сбором образующихся в жилом фонде твердых коммунальных отходов</t>
  </si>
  <si>
    <t xml:space="preserve">328 0503 795G243120 000 </t>
  </si>
  <si>
    <t xml:space="preserve">328 0503 795G243120 244 </t>
  </si>
  <si>
    <t xml:space="preserve">328 0503 795G2S3120 000 </t>
  </si>
  <si>
    <t xml:space="preserve">328 0503 795G2S3120 244 </t>
  </si>
  <si>
    <t>Инициативный проект «Ремонт наружного освещения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</si>
  <si>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328 0503 7991900000 000 </t>
  </si>
  <si>
    <t xml:space="preserve">328 0503 7991900190 000 </t>
  </si>
  <si>
    <t xml:space="preserve">328 0503 7991900190 244 </t>
  </si>
  <si>
    <t xml:space="preserve">328 0503 7991999600 000 </t>
  </si>
  <si>
    <t xml:space="preserve">328 0503 7991999600 244 </t>
  </si>
  <si>
    <t xml:space="preserve">328 0503 79919S9600 000 </t>
  </si>
  <si>
    <t xml:space="preserve">328 0503 79919S9600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</si>
  <si>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</si>
  <si>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</si>
  <si>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</si>
  <si>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</si>
  <si>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</si>
  <si>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</si>
  <si>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</si>
  <si>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</si>
  <si>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</si>
  <si>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328 0505 7900002040 831 </t>
  </si>
  <si>
    <t xml:space="preserve">328 0505 7900002040 851 </t>
  </si>
  <si>
    <t xml:space="preserve">328 0505 7900002040 852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</si>
  <si>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</si>
  <si>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</si>
  <si>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</si>
  <si>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</si>
  <si>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</si>
  <si>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</si>
  <si>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</si>
  <si>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</si>
  <si>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</si>
  <si>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</si>
  <si>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</si>
  <si>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</si>
  <si>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</si>
  <si>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</si>
  <si>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</si>
  <si>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</si>
  <si>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328 0505 7901002990 831 </t>
  </si>
  <si>
    <t xml:space="preserve">328 0505 7901002990 851 </t>
  </si>
  <si>
    <t xml:space="preserve">328 0505 7901002990 853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</si>
  <si>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</si>
  <si>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</si>
  <si>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</si>
  <si>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</si>
  <si>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</si>
  <si>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328 0505 7951400000 000 </t>
  </si>
  <si>
    <t xml:space="preserve">328 0505 7951400090 000 </t>
  </si>
  <si>
    <t xml:space="preserve">328 0505 7951400090 244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</si>
  <si>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</si>
  <si>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328 0505 7952200000 000 </t>
  </si>
  <si>
    <t>Строительство ливневой канализации в районе дома № 4 мкр. Заозерный в г. Озерске Челябинской области</t>
  </si>
  <si>
    <t xml:space="preserve">328 0505 7952202600 000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</si>
  <si>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</si>
  <si>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328 0505 7952202600 414 </t>
  </si>
  <si>
    <t xml:space="preserve">328 0505 7952202800 000 </t>
  </si>
  <si>
    <t>Закупка товаров, работ, услуг в целях капитального ремонта государственного (муниципального) имущества</t>
  </si>
  <si>
    <t xml:space="preserve">328 0505 7952202800 243 </t>
  </si>
  <si>
    <t xml:space="preserve">328 0505 7952202900 000 </t>
  </si>
  <si>
    <t xml:space="preserve">328 0505 7952202900 243 </t>
  </si>
  <si>
    <t>Модернизация, реконструкция, капитальный ремонт и строительство котельных, систем водоснабжения,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</si>
  <si>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328 0505 7952214060 000 </t>
  </si>
  <si>
    <t xml:space="preserve">328 0505 7952214060 243 </t>
  </si>
  <si>
    <t xml:space="preserve">328 0505 79522S4060 000 </t>
  </si>
  <si>
    <t xml:space="preserve">328 0505 79522S4060 243 </t>
  </si>
  <si>
    <t>Инициативный проект «Обновление детской игровой площадки между многоквартирными домами по ул. Дзержинского, д. 58 и д. 60, г. Озерск, Челябинская область»</t>
  </si>
  <si>
    <t xml:space="preserve">328 0505 7992400000 000 </t>
  </si>
  <si>
    <t xml:space="preserve">328 0505 7992400240 000 </t>
  </si>
  <si>
    <t xml:space="preserve">328 0505 7992400240 244 </t>
  </si>
  <si>
    <t xml:space="preserve">328 0505 7992499600 000 </t>
  </si>
  <si>
    <t xml:space="preserve">328 0505 7992499600 244 </t>
  </si>
  <si>
    <t xml:space="preserve">328 0505 79924S9600 000 </t>
  </si>
  <si>
    <t xml:space="preserve">328 0505 79924S9600 244 </t>
  </si>
  <si>
    <t>Инициативный проект «Устройство щебеночного покрытия грунтовой части ул. Белинского от места пересечения с ул. Тракторной до дома № 42 по ул. Белинского, протяженностью 198 метров, в п. Метлино, Озерский городской округ, Челябинская область»</t>
  </si>
  <si>
    <t xml:space="preserve">328 0505 7992500000 000 </t>
  </si>
  <si>
    <t xml:space="preserve">328 0505 7992500250 000 </t>
  </si>
  <si>
    <t xml:space="preserve">328 0505 7992500250 244 </t>
  </si>
  <si>
    <t xml:space="preserve">328 0505 7992599600 000 </t>
  </si>
  <si>
    <t xml:space="preserve">328 0505 7992599600 244 </t>
  </si>
  <si>
    <t xml:space="preserve">328 0505 79925S9600 000 </t>
  </si>
  <si>
    <t xml:space="preserve">328 0505 79925S9600 244 </t>
  </si>
  <si>
    <t>ОХРАНА ОКРУЖАЮЩЕЙ СРЕДЫ</t>
  </si>
  <si>
    <t xml:space="preserve">328 0600 0000000000 000 </t>
  </si>
  <si>
    <t>Другие вопросы в области охраны окружающей среды</t>
  </si>
  <si>
    <t xml:space="preserve">328 0605 0000000000 000 </t>
  </si>
  <si>
    <t xml:space="preserve">328 0605 7951400000 000 </t>
  </si>
  <si>
    <t>Ликвидация мест несанкционированного размещения отходов</t>
  </si>
  <si>
    <t xml:space="preserve">328 0605 7951401000 000 </t>
  </si>
  <si>
    <t xml:space="preserve">328 0605 7951401000 244 </t>
  </si>
  <si>
    <t>Осуществление мер по экологической реабилитации, восстановлению и улучшению экологического состояния водных объектов</t>
  </si>
  <si>
    <t xml:space="preserve">328 0605 7951402000 000 </t>
  </si>
  <si>
    <t xml:space="preserve">328 0605 7951402000 244 </t>
  </si>
  <si>
    <t xml:space="preserve">328 0800 0000000000 000 </t>
  </si>
  <si>
    <t xml:space="preserve">328 0801 0000000000 000 </t>
  </si>
  <si>
    <t>Муниципальная программа "Капитальный ремонт учреждений социальной сферы"</t>
  </si>
  <si>
    <t xml:space="preserve">328 0801 7950900000 000 </t>
  </si>
  <si>
    <t>Разработка проектно-сметной документации "Капитальный ремонт театра кукол МБУ ТК "Золотой петушок"</t>
  </si>
  <si>
    <t xml:space="preserve">328 0801 7950902030 000 </t>
  </si>
  <si>
    <t xml:space="preserve">328 0801 7950902030 243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</si>
  <si>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</si>
  <si>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</si>
  <si>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</si>
  <si>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</si>
  <si>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</si>
  <si>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</si>
  <si>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</si>
  <si>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</si>
  <si>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</si>
  <si>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</si>
  <si>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</si>
  <si>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331 0113 7900002040 851 </t>
  </si>
  <si>
    <t xml:space="preserve">331 0113 7900002040 852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</si>
  <si>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</si>
  <si>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</si>
  <si>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</si>
  <si>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</si>
  <si>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331 0113 7901409000 811 </t>
  </si>
  <si>
    <t xml:space="preserve">331 0113 7901409000 852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</si>
  <si>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</si>
  <si>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</si>
  <si>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</si>
  <si>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</si>
  <si>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</si>
  <si>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</si>
  <si>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</si>
  <si>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</si>
  <si>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</si>
  <si>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</si>
  <si>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</si>
  <si>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</si>
  <si>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</si>
  <si>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</si>
  <si>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</si>
  <si>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</si>
  <si>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</si>
  <si>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</si>
  <si>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</si>
  <si>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331 0407 7901101990 853 </t>
  </si>
  <si>
    <t xml:space="preserve">331 0407 7951400000 000 </t>
  </si>
  <si>
    <t>Осуществление мероприятий по лесовосстановлению и лесоразведению</t>
  </si>
  <si>
    <t xml:space="preserve">331 0407 7951403000 000 </t>
  </si>
  <si>
    <t xml:space="preserve">331 0407 7951403000 244 </t>
  </si>
  <si>
    <t>Мероприятия по осуществлению на землях лесного фонда охраны лесов (в том числе осуществление мер пожарной безопасности и тушения лесных пожаров, за исключением выполнения взрывных работ в целях локализации и ликвидации лесных пожаров и осуществления мероприятий по искусственному вызыванию осадков в целях тушения лесных пожаров), защиты лесов, воспроизводства лесов, лесоразведения</t>
  </si>
  <si>
    <t xml:space="preserve">331 0407 7951404000 000 </t>
  </si>
  <si>
    <t xml:space="preserve">331 0407 7951404000 244 </t>
  </si>
  <si>
    <t xml:space="preserve">331 0412 0000000000 000 </t>
  </si>
  <si>
    <t>Муниципальная программа "Разграничение государственной собственности на землю и обустройство земель"</t>
  </si>
  <si>
    <t xml:space="preserve">331 0412 7950400000 000 </t>
  </si>
  <si>
    <t xml:space="preserve">331 0412 7950440030 000 </t>
  </si>
  <si>
    <t xml:space="preserve">331 0412 7950440030 244 </t>
  </si>
  <si>
    <t xml:space="preserve">331 0412 79504S1060 000 </t>
  </si>
  <si>
    <t xml:space="preserve">331 0412 79504S1060 631 </t>
  </si>
  <si>
    <t xml:space="preserve">331 0500 0000000000 000 </t>
  </si>
  <si>
    <t>Жилищное хозяйство</t>
  </si>
  <si>
    <t xml:space="preserve">331 0501 0000000000 000 </t>
  </si>
  <si>
    <t xml:space="preserve">331 0501 7950600000 000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</si>
  <si>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</si>
  <si>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331 0501 79506S4070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</si>
  <si>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</si>
  <si>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0501 79506S4070 412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</si>
  <si>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</si>
  <si>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</si>
  <si>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</si>
  <si>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</si>
  <si>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</si>
  <si>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</si>
  <si>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 xml:space="preserve">331 1004 7901628130 412 </t>
  </si>
  <si>
    <t xml:space="preserve">331 1006 0000000000 000 </t>
  </si>
  <si>
    <t xml:space="preserve">331 1006 7990300300 000 </t>
  </si>
  <si>
    <t xml:space="preserve">331 1006 7990300300 244 </t>
  </si>
  <si>
    <t xml:space="preserve">331 1006 7990399600 000 </t>
  </si>
  <si>
    <t xml:space="preserve">331 1006 7990399600 244 </t>
  </si>
  <si>
    <t xml:space="preserve">331 1006 79903S9600 000 </t>
  </si>
  <si>
    <t xml:space="preserve">331 1006 79903S9600 244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</si>
  <si>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</si>
  <si>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</si>
  <si>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</si>
  <si>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</si>
  <si>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</si>
  <si>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340 0501 7901500000 000 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</si>
  <si>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</si>
  <si>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</si>
  <si>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</si>
  <si>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</si>
  <si>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</si>
  <si>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</si>
  <si>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</si>
  <si>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</si>
  <si>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340 0501 7952100000 000 </t>
  </si>
  <si>
    <t xml:space="preserve">340 0501 7952172020 000 </t>
  </si>
  <si>
    <t xml:space="preserve">340 0501 7952172020 612 </t>
  </si>
  <si>
    <t>Коммунальное хозяйство</t>
  </si>
  <si>
    <t xml:space="preserve">340 0502 0000000000 000 </t>
  </si>
  <si>
    <t xml:space="preserve">340 0502 7901500000 000 </t>
  </si>
  <si>
    <t xml:space="preserve">340 0502 7901503530 000 </t>
  </si>
  <si>
    <t>Оказание услуг по оперативному и техническому обслуживанию электросетевого хозяйства напряжением 0,4-35-110 кВ посселок Метлино, город Озерск</t>
  </si>
  <si>
    <t xml:space="preserve">340 0502 7901503538 000 </t>
  </si>
  <si>
    <t xml:space="preserve">340 0502 7901503538 244 </t>
  </si>
  <si>
    <t>Ведомственная целевая программа "Программа комплексного развития систем коммунальной инфраструктуры Озерского городского округа на 2018 - 2037 годы"</t>
  </si>
  <si>
    <t xml:space="preserve">340 0502 7901703630 000 </t>
  </si>
  <si>
    <t xml:space="preserve">340 0502 7901703630 244 </t>
  </si>
  <si>
    <t xml:space="preserve">340 0503 0000000000 000 </t>
  </si>
  <si>
    <t xml:space="preserve">340 0503 7950300000 000 </t>
  </si>
  <si>
    <t xml:space="preserve">340 0503 7950325010 000 </t>
  </si>
  <si>
    <t xml:space="preserve">340 0503 7950325010 244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</si>
  <si>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</si>
  <si>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</si>
  <si>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</si>
  <si>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</si>
  <si>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</si>
  <si>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>Реализация плана природоохранных мероприятий</t>
  </si>
  <si>
    <t xml:space="preserve">340 0503 7990400000 000 </t>
  </si>
  <si>
    <t xml:space="preserve">340 0503 7990400400 000 </t>
  </si>
  <si>
    <t xml:space="preserve">340 0503 7990400400 244 </t>
  </si>
  <si>
    <t xml:space="preserve">340 0503 7990499600 000 </t>
  </si>
  <si>
    <t xml:space="preserve">340 0503 7990499600 244 </t>
  </si>
  <si>
    <t xml:space="preserve">340 0503 79904S9600 000 </t>
  </si>
  <si>
    <t xml:space="preserve">340 0503 79904S9600 244 </t>
  </si>
  <si>
    <t xml:space="preserve">340 0503 7990500500 000 </t>
  </si>
  <si>
    <t xml:space="preserve">340 0503 7990500500 244 </t>
  </si>
  <si>
    <t xml:space="preserve">340 0503 7990599600 000 </t>
  </si>
  <si>
    <t xml:space="preserve">340 0503 7990599600 244 </t>
  </si>
  <si>
    <t xml:space="preserve">340 0503 79905S9600 000 </t>
  </si>
  <si>
    <t xml:space="preserve">340 0503 79905S9600 244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</si>
  <si>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</si>
  <si>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</si>
  <si>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</si>
  <si>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</si>
  <si>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</si>
  <si>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</si>
  <si>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</si>
  <si>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</si>
  <si>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</si>
  <si>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</si>
  <si>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</si>
  <si>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340 0505 7950700000 000 </t>
  </si>
  <si>
    <t xml:space="preserve">340 0505 7950772010 000 </t>
  </si>
  <si>
    <t xml:space="preserve">340 0505 7950772010 612 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</si>
  <si>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</si>
  <si>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</si>
  <si>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</si>
  <si>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</si>
  <si>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</si>
  <si>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</si>
  <si>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</si>
  <si>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</si>
  <si>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</si>
  <si>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</si>
  <si>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</si>
  <si>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</si>
  <si>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</si>
  <si>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</si>
  <si>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</si>
  <si>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</si>
  <si>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</si>
  <si>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>Субсидии гражданам на приобретение жилья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</si>
  <si>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</si>
  <si>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</si>
  <si>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</si>
  <si>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</si>
  <si>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</si>
  <si>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</si>
  <si>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</si>
  <si>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</si>
  <si>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</si>
  <si>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</si>
  <si>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</si>
  <si>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</si>
  <si>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</si>
  <si>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</si>
  <si>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</si>
  <si>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 городских округов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</si>
  <si>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</si>
  <si>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</si>
  <si>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</si>
  <si>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</si>
  <si>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</si>
  <si>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</si>
  <si>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</si>
  <si>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</si>
  <si>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</si>
  <si>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</si>
  <si>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</si>
  <si>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</si>
  <si>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</si>
  <si>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</si>
  <si>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                    3. Источники финансирования дефицитов бюджетов</t>
  </si>
  <si>
    <t xml:space="preserve">источники внутреннего финансирования 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</si>
  <si>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</si>
  <si>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</si>
  <si>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</si>
  <si>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</si>
  <si>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</si>
  <si>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</si>
  <si>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</si>
  <si>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</si>
  <si>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</si>
  <si>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</si>
  <si>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</si>
  <si>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</si>
  <si>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</si>
  <si>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</si>
  <si>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</si>
  <si>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000 0103010004 0000 710</t>
  </si>
  <si>
    <t>Погашение бюджетных кредитов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</si>
  <si>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</si>
  <si>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</si>
  <si>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</si>
  <si>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</si>
  <si>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</si>
  <si>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</si>
  <si>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</si>
  <si>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</si>
  <si>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</si>
  <si>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</si>
  <si>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</si>
  <si>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</si>
  <si>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</si>
  <si>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</si>
  <si>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</si>
  <si>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</si>
  <si>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000 01061002040000550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</si>
  <si>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</si>
  <si>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000 01061002040001550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</si>
  <si>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</si>
  <si>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000 01061002040002550</t>
  </si>
  <si>
    <t xml:space="preserve">изменение остатков средств </t>
  </si>
  <si>
    <t>х</t>
  </si>
  <si>
    <t>Изменение остатков средств на счетах по учету средств бюджетов</t>
  </si>
  <si>
    <t>000 01050000000000000</t>
  </si>
  <si>
    <t xml:space="preserve">увеличение остатков средств,всего 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</si>
  <si>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</si>
  <si>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</si>
  <si>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</si>
  <si>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</si>
  <si>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</si>
  <si>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</si>
  <si>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000 01050201040000510</t>
  </si>
  <si>
    <t>уменьшение остатков средств,всего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</si>
  <si>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</si>
  <si>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</si>
  <si>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</si>
  <si>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</si>
  <si>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</si>
  <si>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</si>
  <si>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</si>
  <si>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</si>
  <si>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</si>
  <si>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</si>
  <si>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</si>
  <si>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</si>
  <si>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 Кабатова</t>
  </si>
  <si>
    <t>экономической службы</t>
  </si>
  <si>
    <t>Главный бухгалтер</t>
  </si>
  <si>
    <t>Е.П. Мехова</t>
  </si>
  <si>
    <t xml:space="preserve"> 000 01030000000000000</t>
  </si>
  <si>
    <t>"10" апреля  2023  г.</t>
  </si>
  <si>
    <t>000 10100000000000000</t>
  </si>
  <si>
    <t>000 10102000010000110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</si>
  <si>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</si>
  <si>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</si>
  <si>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</si>
  <si>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</si>
  <si>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</si>
  <si>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</si>
  <si>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</si>
  <si>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</si>
  <si>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</si>
  <si>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</si>
  <si>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</si>
  <si>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</si>
  <si>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</si>
  <si>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000 10807170010000110</t>
  </si>
  <si>
    <t>000 10900000000000000</t>
  </si>
  <si>
    <t>000 10904000000000110</t>
  </si>
  <si>
    <t>000 10904050000000110</t>
  </si>
  <si>
    <t>000 10907000000000110</t>
  </si>
  <si>
    <t>000 10907030000000110</t>
  </si>
  <si>
    <t>000 10907050000000110</t>
  </si>
  <si>
    <t>000 11105010000000120</t>
  </si>
  <si>
    <t>000 11105020000000120</t>
  </si>
  <si>
    <t>000 11105030000000120</t>
  </si>
  <si>
    <t>000 11105300000000120</t>
  </si>
  <si>
    <t>000 11105320000000120</t>
  </si>
  <si>
    <t>000 11107000000000120</t>
  </si>
  <si>
    <t>000 11200000000000000</t>
  </si>
  <si>
    <t>000 11201000010000120</t>
  </si>
  <si>
    <t>000 11201030010000120</t>
  </si>
  <si>
    <t>000 11201040010000120</t>
  </si>
  <si>
    <t>000 11302060000000130</t>
  </si>
  <si>
    <t>000 11400000000000000</t>
  </si>
  <si>
    <t>000 11403000000000440</t>
  </si>
  <si>
    <t>000 11413000000000000</t>
  </si>
  <si>
    <t>000 11601070010000140</t>
  </si>
  <si>
    <t>000 11601080010000140</t>
  </si>
  <si>
    <t>000 11601140010000140</t>
  </si>
  <si>
    <t>000 11601150010000140</t>
  </si>
  <si>
    <t>000 11601190010000140</t>
  </si>
  <si>
    <t>000 20210000000000150</t>
  </si>
  <si>
    <t>000 20215001000000150</t>
  </si>
  <si>
    <t>000 20215001040000150</t>
  </si>
  <si>
    <t>000 20215002000000150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</si>
  <si>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</si>
  <si>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</si>
  <si>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</si>
  <si>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</si>
  <si>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</si>
  <si>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</si>
  <si>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</si>
  <si>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000 20220041040000150</t>
  </si>
  <si>
    <t>000 20225243040000150</t>
  </si>
  <si>
    <t>000 20225304000000150</t>
  </si>
  <si>
    <t>000 20225304040000150</t>
  </si>
  <si>
    <t>000 20225466040000150</t>
  </si>
  <si>
    <t>000 20225497000000150</t>
  </si>
  <si>
    <t>000 20225497040000150</t>
  </si>
  <si>
    <t>000 20225517000000150</t>
  </si>
  <si>
    <t>000 20225517040000150</t>
  </si>
  <si>
    <t>000 20225555040000150</t>
  </si>
  <si>
    <t>000 20225750000000150</t>
  </si>
  <si>
    <t>000 20225750040000150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</si>
  <si>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</si>
  <si>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</si>
  <si>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</si>
  <si>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</si>
  <si>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</si>
  <si>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</si>
  <si>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</si>
  <si>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</si>
  <si>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000 20235082040000150</t>
  </si>
  <si>
    <t>000 20235120000000150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</si>
  <si>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</si>
  <si>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</si>
  <si>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</si>
  <si>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</si>
  <si>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</si>
  <si>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</si>
  <si>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</si>
  <si>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000 20239999040000150</t>
  </si>
  <si>
    <t>000 20245303000000150</t>
  </si>
  <si>
    <t>000 20245303040000150</t>
  </si>
  <si>
    <t>000 21800000000000000</t>
  </si>
  <si>
    <t>000 21800000000000150</t>
  </si>
  <si>
    <t>000 21800000040000150</t>
  </si>
  <si>
    <t>000 21804000040000150</t>
  </si>
  <si>
    <t>000 20245179040000150</t>
  </si>
  <si>
    <t>75743000</t>
  </si>
  <si>
    <t>Периодичность: месячная,квартальная,годовая</t>
  </si>
  <si>
    <t>на 01 апреля 2023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</si>
</sst>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5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center"/>
      <protection/>
    </xf>
    <xf numFmtId="0" fontId="27" fillId="0" borderId="2">
      <alignment horizontal="left" wrapText="1" indent="2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55" applyFont="1" applyFill="1">
      <alignment/>
      <protection/>
    </xf>
    <xf numFmtId="0" fontId="2" fillId="0" borderId="12" xfId="54" applyFont="1" applyFill="1" applyBorder="1" applyAlignment="1">
      <alignment horizontal="center" vertical="center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2" fillId="0" borderId="14" xfId="54" applyFont="1" applyFill="1" applyBorder="1" applyAlignment="1">
      <alignment horizontal="center" vertical="center"/>
      <protection/>
    </xf>
    <xf numFmtId="49" fontId="2" fillId="0" borderId="13" xfId="54" applyNumberFormat="1" applyFont="1" applyFill="1" applyBorder="1" applyAlignment="1">
      <alignment horizontal="center" vertical="center"/>
      <protection/>
    </xf>
    <xf numFmtId="49" fontId="2" fillId="0" borderId="14" xfId="54" applyNumberFormat="1" applyFont="1" applyFill="1" applyBorder="1" applyAlignment="1">
      <alignment horizontal="center" vertical="center"/>
      <protection/>
    </xf>
    <xf numFmtId="49" fontId="2" fillId="0" borderId="15" xfId="54" applyNumberFormat="1" applyFont="1" applyFill="1" applyBorder="1" applyAlignment="1">
      <alignment horizontal="center" vertical="center"/>
      <protection/>
    </xf>
    <xf numFmtId="49" fontId="4" fillId="0" borderId="16" xfId="54" applyNumberFormat="1" applyFont="1" applyFill="1" applyBorder="1" applyAlignment="1">
      <alignment horizontal="left" vertical="center" wrapText="1"/>
      <protection/>
    </xf>
    <xf numFmtId="49" fontId="4" fillId="0" borderId="17" xfId="54" applyNumberFormat="1" applyFont="1" applyFill="1" applyBorder="1" applyAlignment="1">
      <alignment horizontal="center" wrapText="1"/>
      <protection/>
    </xf>
    <xf numFmtId="49" fontId="4" fillId="0" borderId="18" xfId="54" applyNumberFormat="1" applyFont="1" applyFill="1" applyBorder="1" applyAlignment="1">
      <alignment horizontal="center" wrapText="1"/>
      <protection/>
    </xf>
    <xf numFmtId="4" fontId="4" fillId="0" borderId="18" xfId="54" applyNumberFormat="1" applyFont="1" applyFill="1" applyBorder="1" applyAlignment="1">
      <alignment horizontal="right"/>
      <protection/>
    </xf>
    <xf numFmtId="4" fontId="4" fillId="0" borderId="19" xfId="54" applyNumberFormat="1" applyFont="1" applyFill="1" applyBorder="1" applyAlignment="1">
      <alignment horizontal="right"/>
      <protection/>
    </xf>
    <xf numFmtId="4" fontId="3" fillId="0" borderId="0" xfId="55" applyNumberFormat="1" applyFont="1" applyFill="1">
      <alignment/>
      <protection/>
    </xf>
    <xf numFmtId="49" fontId="2" fillId="0" borderId="20" xfId="54" applyNumberFormat="1" applyFont="1" applyFill="1" applyBorder="1" applyAlignment="1">
      <alignment horizontal="left" vertical="center" wrapText="1"/>
      <protection/>
    </xf>
    <xf numFmtId="49" fontId="2" fillId="0" borderId="21" xfId="54" applyNumberFormat="1" applyFont="1" applyFill="1" applyBorder="1" applyAlignment="1">
      <alignment horizontal="center" wrapText="1"/>
      <protection/>
    </xf>
    <xf numFmtId="49" fontId="2" fillId="0" borderId="22" xfId="54" applyNumberFormat="1" applyFont="1" applyFill="1" applyBorder="1" applyAlignment="1">
      <alignment horizontal="center" wrapText="1"/>
      <protection/>
    </xf>
    <xf numFmtId="4" fontId="2" fillId="0" borderId="22" xfId="54" applyNumberFormat="1" applyFont="1" applyFill="1" applyBorder="1" applyAlignment="1">
      <alignment horizontal="right"/>
      <protection/>
    </xf>
    <xf numFmtId="4" fontId="2" fillId="0" borderId="23" xfId="54" applyNumberFormat="1" applyFont="1" applyFill="1" applyBorder="1" applyAlignment="1">
      <alignment horizontal="right"/>
      <protection/>
    </xf>
    <xf numFmtId="49" fontId="4" fillId="0" borderId="20" xfId="54" applyNumberFormat="1" applyFont="1" applyFill="1" applyBorder="1" applyAlignment="1">
      <alignment horizontal="left" vertical="center" wrapText="1"/>
      <protection/>
    </xf>
    <xf numFmtId="49" fontId="4" fillId="0" borderId="21" xfId="54" applyNumberFormat="1" applyFont="1" applyFill="1" applyBorder="1" applyAlignment="1">
      <alignment horizontal="center" wrapText="1"/>
      <protection/>
    </xf>
    <xf numFmtId="49" fontId="4" fillId="0" borderId="22" xfId="54" applyNumberFormat="1" applyFont="1" applyFill="1" applyBorder="1" applyAlignment="1">
      <alignment horizontal="center" wrapText="1"/>
      <protection/>
    </xf>
    <xf numFmtId="4" fontId="4" fillId="0" borderId="22" xfId="54" applyNumberFormat="1" applyFont="1" applyFill="1" applyBorder="1" applyAlignment="1">
      <alignment horizontal="right"/>
      <protection/>
    </xf>
    <xf numFmtId="4" fontId="4" fillId="0" borderId="23" xfId="54" applyNumberFormat="1" applyFont="1" applyFill="1" applyBorder="1" applyAlignment="1">
      <alignment horizontal="right"/>
      <protection/>
    </xf>
    <xf numFmtId="0" fontId="43" fillId="0" borderId="2" xfId="34" applyNumberFormat="1" applyFont="1" applyFill="1" applyAlignment="1" applyProtection="1">
      <alignment horizontal="left" vertical="center" wrapText="1"/>
      <protection/>
    </xf>
    <xf numFmtId="49" fontId="43" fillId="0" borderId="1" xfId="33" applyNumberFormat="1" applyFont="1" applyFill="1" applyProtection="1">
      <alignment horizontal="center"/>
      <protection/>
    </xf>
    <xf numFmtId="0" fontId="44" fillId="0" borderId="2" xfId="34" applyNumberFormat="1" applyFont="1" applyFill="1" applyAlignment="1" applyProtection="1">
      <alignment vertical="center" wrapText="1"/>
      <protection/>
    </xf>
    <xf numFmtId="49" fontId="44" fillId="0" borderId="1" xfId="33" applyNumberFormat="1" applyFont="1" applyFill="1" applyProtection="1">
      <alignment horizontal="center"/>
      <protection/>
    </xf>
    <xf numFmtId="49" fontId="4" fillId="0" borderId="23" xfId="54" applyNumberFormat="1" applyFont="1" applyFill="1" applyBorder="1" applyAlignment="1">
      <alignment horizontal="right"/>
      <protection/>
    </xf>
    <xf numFmtId="0" fontId="5" fillId="0" borderId="24" xfId="54" applyFont="1" applyFill="1" applyBorder="1" applyAlignment="1" applyProtection="1">
      <alignment horizontal="center" wrapText="1"/>
      <protection locked="0"/>
    </xf>
    <xf numFmtId="0" fontId="5" fillId="0" borderId="25" xfId="54" applyFont="1" applyFill="1" applyBorder="1" applyAlignment="1" applyProtection="1">
      <alignment horizontal="center" wrapText="1"/>
      <protection locked="0"/>
    </xf>
    <xf numFmtId="0" fontId="2" fillId="0" borderId="20" xfId="54" applyNumberFormat="1" applyFont="1" applyFill="1" applyBorder="1" applyAlignment="1">
      <alignment horizontal="left" vertical="center" wrapText="1"/>
      <protection/>
    </xf>
    <xf numFmtId="0" fontId="5" fillId="0" borderId="26" xfId="54" applyFont="1" applyFill="1" applyBorder="1" applyAlignment="1" applyProtection="1">
      <alignment horizontal="center" wrapText="1"/>
      <protection locked="0"/>
    </xf>
    <xf numFmtId="0" fontId="5" fillId="0" borderId="27" xfId="54" applyFont="1" applyFill="1" applyBorder="1" applyAlignment="1" applyProtection="1">
      <alignment horizontal="center" wrapText="1"/>
      <protection locked="0"/>
    </xf>
    <xf numFmtId="174" fontId="2" fillId="0" borderId="20" xfId="54" applyNumberFormat="1" applyFont="1" applyFill="1" applyBorder="1" applyAlignment="1">
      <alignment horizontal="left" vertical="center" wrapText="1"/>
      <protection/>
    </xf>
    <xf numFmtId="4" fontId="4" fillId="0" borderId="23" xfId="54" applyNumberFormat="1" applyFont="1" applyFill="1" applyBorder="1" applyAlignment="1">
      <alignment horizontal="center"/>
      <protection/>
    </xf>
    <xf numFmtId="4" fontId="2" fillId="0" borderId="23" xfId="54" applyNumberFormat="1" applyFont="1" applyFill="1" applyBorder="1" applyAlignment="1">
      <alignment horizontal="center"/>
      <protection/>
    </xf>
    <xf numFmtId="49" fontId="2" fillId="0" borderId="28" xfId="54" applyNumberFormat="1" applyFont="1" applyFill="1" applyBorder="1" applyAlignment="1">
      <alignment horizontal="left" vertical="center" wrapText="1"/>
      <protection/>
    </xf>
    <xf numFmtId="49" fontId="2" fillId="0" borderId="12" xfId="54" applyNumberFormat="1" applyFont="1" applyFill="1" applyBorder="1" applyAlignment="1">
      <alignment horizontal="center" wrapText="1"/>
      <protection/>
    </xf>
    <xf numFmtId="49" fontId="2" fillId="0" borderId="13" xfId="54" applyNumberFormat="1" applyFont="1" applyFill="1" applyBorder="1" applyAlignment="1">
      <alignment horizontal="center" wrapText="1"/>
      <protection/>
    </xf>
    <xf numFmtId="4" fontId="2" fillId="0" borderId="13" xfId="54" applyNumberFormat="1" applyFont="1" applyFill="1" applyBorder="1" applyAlignment="1">
      <alignment horizontal="right"/>
      <protection/>
    </xf>
    <xf numFmtId="4" fontId="2" fillId="0" borderId="15" xfId="54" applyNumberFormat="1" applyFont="1" applyFill="1" applyBorder="1" applyAlignment="1">
      <alignment horizontal="center"/>
      <protection/>
    </xf>
    <xf numFmtId="0" fontId="2" fillId="0" borderId="0" xfId="54" applyFont="1" applyFill="1">
      <alignment/>
      <protection/>
    </xf>
    <xf numFmtId="49" fontId="2" fillId="0" borderId="0" xfId="54" applyNumberFormat="1" applyFont="1" applyFill="1" applyBorder="1" applyAlignment="1">
      <alignment horizontal="left" vertical="center" wrapText="1"/>
      <protection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49" fontId="2" fillId="0" borderId="29" xfId="54" applyNumberFormat="1" applyFont="1" applyFill="1" applyBorder="1" applyAlignment="1">
      <alignment horizontal="center" vertical="center" wrapText="1"/>
      <protection/>
    </xf>
    <xf numFmtId="4" fontId="2" fillId="0" borderId="0" xfId="54" applyNumberFormat="1" applyFont="1" applyFill="1" applyBorder="1" applyAlignment="1">
      <alignment horizontal="right" vertical="center"/>
      <protection/>
    </xf>
    <xf numFmtId="4" fontId="2" fillId="0" borderId="29" xfId="54" applyNumberFormat="1" applyFont="1" applyFill="1" applyBorder="1" applyAlignment="1">
      <alignment horizontal="center" vertical="center"/>
      <protection/>
    </xf>
    <xf numFmtId="0" fontId="2" fillId="0" borderId="0" xfId="54" applyFont="1" applyFill="1" applyAlignment="1">
      <alignment horizontal="left"/>
      <protection/>
    </xf>
    <xf numFmtId="0" fontId="2" fillId="0" borderId="0" xfId="54" applyFont="1" applyFill="1" applyAlignment="1">
      <alignment horizontal="center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4" fillId="0" borderId="34" xfId="0" applyNumberFormat="1" applyFont="1" applyBorder="1" applyAlignment="1" applyProtection="1">
      <alignment horizontal="left" wrapText="1"/>
      <protection/>
    </xf>
    <xf numFmtId="49" fontId="4" fillId="0" borderId="35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6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49" fontId="2" fillId="0" borderId="42" xfId="0" applyNumberFormat="1" applyFont="1" applyBorder="1" applyAlignment="1" applyProtection="1">
      <alignment horizontal="left" wrapText="1"/>
      <protection/>
    </xf>
    <xf numFmtId="49" fontId="2" fillId="0" borderId="43" xfId="0" applyNumberFormat="1" applyFont="1" applyBorder="1" applyAlignment="1" applyProtection="1">
      <alignment horizontal="center" wrapText="1"/>
      <protection/>
    </xf>
    <xf numFmtId="49" fontId="2" fillId="0" borderId="44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173" fontId="2" fillId="0" borderId="42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47" xfId="0" applyNumberFormat="1" applyFont="1" applyBorder="1" applyAlignment="1" applyProtection="1">
      <alignment horizontal="center" wrapText="1"/>
      <protection/>
    </xf>
    <xf numFmtId="49" fontId="2" fillId="0" borderId="48" xfId="0" applyNumberFormat="1" applyFont="1" applyBorder="1" applyAlignment="1" applyProtection="1">
      <alignment horizontal="center"/>
      <protection/>
    </xf>
    <xf numFmtId="4" fontId="2" fillId="0" borderId="49" xfId="0" applyNumberFormat="1" applyFont="1" applyBorder="1" applyAlignment="1" applyProtection="1">
      <alignment horizontal="right"/>
      <protection/>
    </xf>
    <xf numFmtId="4" fontId="2" fillId="0" borderId="50" xfId="0" applyNumberFormat="1" applyFont="1" applyBorder="1" applyAlignment="1" applyProtection="1">
      <alignment horizontal="right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49" fontId="2" fillId="0" borderId="56" xfId="0" applyNumberFormat="1" applyFont="1" applyBorder="1" applyAlignment="1" applyProtection="1">
      <alignment horizontal="center" vertical="center" wrapText="1"/>
      <protection/>
    </xf>
    <xf numFmtId="49" fontId="2" fillId="0" borderId="57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56" xfId="0" applyNumberFormat="1" applyFont="1" applyBorder="1" applyAlignment="1" applyProtection="1">
      <alignment horizontal="center" vertical="center"/>
      <protection/>
    </xf>
    <xf numFmtId="49" fontId="2" fillId="0" borderId="57" xfId="0" applyNumberFormat="1" applyFont="1" applyBorder="1" applyAlignment="1" applyProtection="1">
      <alignment horizontal="center" vertical="center"/>
      <protection/>
    </xf>
    <xf numFmtId="49" fontId="2" fillId="0" borderId="0" xfId="54" applyNumberFormat="1" applyFont="1" applyFill="1" applyAlignment="1">
      <alignment horizontal="right"/>
      <protection/>
    </xf>
    <xf numFmtId="0" fontId="4" fillId="0" borderId="0" xfId="54" applyFont="1" applyFill="1" applyBorder="1" applyAlignment="1">
      <alignment horizontal="center"/>
      <protection/>
    </xf>
    <xf numFmtId="0" fontId="2" fillId="0" borderId="53" xfId="54" applyFont="1" applyFill="1" applyBorder="1" applyAlignment="1">
      <alignment horizontal="center" vertical="center" wrapText="1"/>
      <protection/>
    </xf>
    <xf numFmtId="0" fontId="2" fillId="0" borderId="54" xfId="54" applyFont="1" applyFill="1" applyBorder="1" applyAlignment="1">
      <alignment horizontal="center" vertical="center" wrapText="1"/>
      <protection/>
    </xf>
    <xf numFmtId="0" fontId="2" fillId="0" borderId="55" xfId="54" applyFont="1" applyFill="1" applyBorder="1" applyAlignment="1">
      <alignment horizontal="center" vertical="center" wrapText="1"/>
      <protection/>
    </xf>
    <xf numFmtId="0" fontId="2" fillId="0" borderId="56" xfId="54" applyFont="1" applyFill="1" applyBorder="1" applyAlignment="1">
      <alignment horizontal="center" vertical="center" wrapText="1"/>
      <protection/>
    </xf>
    <xf numFmtId="0" fontId="2" fillId="0" borderId="57" xfId="54" applyFont="1" applyFill="1" applyBorder="1" applyAlignment="1">
      <alignment horizontal="center" vertical="center" wrapText="1"/>
      <protection/>
    </xf>
    <xf numFmtId="0" fontId="2" fillId="0" borderId="36" xfId="54" applyFont="1" applyFill="1" applyBorder="1" applyAlignment="1">
      <alignment horizontal="center" vertical="center" wrapText="1"/>
      <protection/>
    </xf>
    <xf numFmtId="0" fontId="2" fillId="0" borderId="52" xfId="54" applyFont="1" applyFill="1" applyBorder="1" applyAlignment="1">
      <alignment horizontal="center" vertical="center" wrapText="1"/>
      <protection/>
    </xf>
    <xf numFmtId="0" fontId="2" fillId="0" borderId="30" xfId="54" applyFont="1" applyFill="1" applyBorder="1" applyAlignment="1">
      <alignment horizontal="center" vertical="center" wrapText="1"/>
      <protection/>
    </xf>
    <xf numFmtId="0" fontId="2" fillId="0" borderId="32" xfId="54" applyFont="1" applyFill="1" applyBorder="1" applyAlignment="1">
      <alignment horizontal="center" vertical="center" wrapText="1"/>
      <protection/>
    </xf>
    <xf numFmtId="49" fontId="2" fillId="0" borderId="56" xfId="54" applyNumberFormat="1" applyFont="1" applyFill="1" applyBorder="1" applyAlignment="1">
      <alignment horizontal="center" vertical="center" wrapText="1"/>
      <protection/>
    </xf>
    <xf numFmtId="49" fontId="2" fillId="0" borderId="57" xfId="54" applyNumberFormat="1" applyFont="1" applyFill="1" applyBorder="1" applyAlignment="1">
      <alignment horizontal="center" vertical="center" wrapText="1"/>
      <protection/>
    </xf>
    <xf numFmtId="49" fontId="2" fillId="0" borderId="36" xfId="54" applyNumberFormat="1" applyFont="1" applyFill="1" applyBorder="1" applyAlignment="1">
      <alignment horizontal="center" vertical="center" wrapText="1"/>
      <protection/>
    </xf>
    <xf numFmtId="49" fontId="2" fillId="0" borderId="51" xfId="54" applyNumberFormat="1" applyFont="1" applyFill="1" applyBorder="1" applyAlignment="1">
      <alignment horizontal="center" vertical="center" wrapText="1"/>
      <protection/>
    </xf>
    <xf numFmtId="49" fontId="2" fillId="0" borderId="31" xfId="54" applyNumberFormat="1" applyFont="1" applyFill="1" applyBorder="1" applyAlignment="1">
      <alignment horizontal="center" vertical="center" wrapText="1"/>
      <protection/>
    </xf>
    <xf numFmtId="49" fontId="2" fillId="0" borderId="33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58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"/>
      <protection/>
    </xf>
    <xf numFmtId="172" fontId="2" fillId="0" borderId="59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60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left" wrapText="1"/>
      <protection/>
    </xf>
    <xf numFmtId="49" fontId="2" fillId="0" borderId="29" xfId="0" applyNumberFormat="1" applyFont="1" applyFill="1" applyBorder="1" applyAlignment="1" applyProtection="1">
      <alignment wrapText="1"/>
      <protection/>
    </xf>
    <xf numFmtId="49" fontId="2" fillId="0" borderId="45" xfId="0" applyNumberFormat="1" applyFont="1" applyFill="1" applyBorder="1" applyAlignment="1" applyProtection="1">
      <alignment horizontal="left" wrapText="1"/>
      <protection/>
    </xf>
    <xf numFmtId="49" fontId="2" fillId="0" borderId="59" xfId="0" applyNumberFormat="1" applyFont="1" applyFill="1" applyBorder="1" applyAlignment="1" applyProtection="1">
      <alignment horizontal="center"/>
      <protection/>
    </xf>
    <xf numFmtId="49" fontId="2" fillId="0" borderId="60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61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Fill="1" applyBorder="1" applyAlignment="1" applyProtection="1">
      <alignment horizontal="center" vertical="center" wrapText="1"/>
      <protection/>
    </xf>
    <xf numFmtId="49" fontId="2" fillId="0" borderId="56" xfId="0" applyNumberFormat="1" applyFont="1" applyFill="1" applyBorder="1" applyAlignment="1" applyProtection="1">
      <alignment horizontal="center" vertical="center" wrapText="1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49" fontId="2" fillId="0" borderId="57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left" wrapText="1"/>
      <protection/>
    </xf>
    <xf numFmtId="49" fontId="2" fillId="0" borderId="21" xfId="0" applyNumberFormat="1" applyFont="1" applyFill="1" applyBorder="1" applyAlignment="1" applyProtection="1">
      <alignment horizontal="center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" fontId="2" fillId="0" borderId="22" xfId="0" applyNumberFormat="1" applyFont="1" applyFill="1" applyBorder="1" applyAlignment="1" applyProtection="1">
      <alignment horizontal="right"/>
      <protection/>
    </xf>
    <xf numFmtId="4" fontId="2" fillId="0" borderId="43" xfId="0" applyNumberFormat="1" applyFont="1" applyFill="1" applyBorder="1" applyAlignment="1" applyProtection="1">
      <alignment horizontal="right"/>
      <protection/>
    </xf>
    <xf numFmtId="49" fontId="2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 wrapText="1"/>
      <protection/>
    </xf>
    <xf numFmtId="49" fontId="2" fillId="0" borderId="39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Fill="1" applyBorder="1" applyAlignment="1" applyProtection="1">
      <alignment horizontal="right"/>
      <protection/>
    </xf>
    <xf numFmtId="4" fontId="2" fillId="0" borderId="41" xfId="0" applyNumberFormat="1" applyFont="1" applyFill="1" applyBorder="1" applyAlignment="1" applyProtection="1">
      <alignment horizontal="right"/>
      <protection/>
    </xf>
    <xf numFmtId="49" fontId="2" fillId="0" borderId="34" xfId="0" applyNumberFormat="1" applyFont="1" applyFill="1" applyBorder="1" applyAlignment="1" applyProtection="1">
      <alignment horizontal="left" wrapText="1"/>
      <protection/>
    </xf>
    <xf numFmtId="49" fontId="2" fillId="0" borderId="55" xfId="0" applyNumberFormat="1" applyFont="1" applyFill="1" applyBorder="1" applyAlignment="1" applyProtection="1">
      <alignment horizontal="center" wrapText="1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4" fontId="2" fillId="0" borderId="36" xfId="0" applyNumberFormat="1" applyFont="1" applyFill="1" applyBorder="1" applyAlignment="1" applyProtection="1">
      <alignment horizontal="right"/>
      <protection/>
    </xf>
    <xf numFmtId="4" fontId="2" fillId="0" borderId="33" xfId="0" applyNumberFormat="1" applyFont="1" applyFill="1" applyBorder="1" applyAlignment="1" applyProtection="1">
      <alignment horizontal="right"/>
      <protection/>
    </xf>
    <xf numFmtId="173" fontId="2" fillId="0" borderId="34" xfId="0" applyNumberFormat="1" applyFont="1" applyFill="1" applyBorder="1" applyAlignment="1" applyProtection="1">
      <alignment horizontal="left" wrapText="1"/>
      <protection/>
    </xf>
    <xf numFmtId="0" fontId="2" fillId="0" borderId="63" xfId="0" applyFont="1" applyFill="1" applyBorder="1" applyAlignment="1" applyProtection="1">
      <alignment horizontal="left"/>
      <protection/>
    </xf>
    <xf numFmtId="0" fontId="2" fillId="0" borderId="64" xfId="0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centerContinuous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3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/>
    <dxf>
      <font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5"/>
  <sheetViews>
    <sheetView showGridLines="0" tabSelected="1" zoomScalePageLayoutView="0" workbookViewId="0" topLeftCell="A1">
      <selection activeCell="J18" sqref="J18"/>
    </sheetView>
  </sheetViews>
  <sheetFormatPr defaultColWidth="9.140625" defaultRowHeight="12.75" customHeight="1"/>
  <cols>
    <col min="1" max="1" width="43.7109375" style="132" customWidth="1"/>
    <col min="2" max="2" width="8.28125" style="132" customWidth="1"/>
    <col min="3" max="3" width="27.28125" style="132" customWidth="1"/>
    <col min="4" max="4" width="21.00390625" style="132" customWidth="1"/>
    <col min="5" max="6" width="18.7109375" style="132" customWidth="1"/>
    <col min="7" max="16384" width="8.8515625" style="132" customWidth="1"/>
  </cols>
  <sheetData>
    <row r="1" spans="1:6" ht="15.75" thickBot="1">
      <c r="A1" s="131" t="s">
        <v>0</v>
      </c>
      <c r="B1" s="131"/>
      <c r="C1" s="131"/>
      <c r="D1" s="131"/>
      <c r="E1" s="133"/>
      <c r="F1" s="134" t="s">
        <v>1</v>
      </c>
    </row>
    <row r="2" spans="1:6" ht="18" customHeight="1">
      <c r="A2" s="135"/>
      <c r="B2" s="135"/>
      <c r="C2" s="135"/>
      <c r="D2" s="135"/>
      <c r="E2" s="136" t="s">
        <v>2</v>
      </c>
      <c r="F2" s="137" t="s">
        <v>3</v>
      </c>
    </row>
    <row r="3" spans="1:6" ht="15">
      <c r="A3" s="138" t="s">
        <v>1866</v>
      </c>
      <c r="B3" s="138"/>
      <c r="C3" s="138"/>
      <c r="D3" s="138"/>
      <c r="E3" s="133" t="s">
        <v>4</v>
      </c>
      <c r="F3" s="139">
        <v>45017</v>
      </c>
    </row>
    <row r="4" spans="1:6" ht="15">
      <c r="A4" s="138" t="s">
        <v>6</v>
      </c>
      <c r="B4" s="138"/>
      <c r="C4" s="138"/>
      <c r="D4" s="138"/>
      <c r="E4" s="133" t="s">
        <v>6</v>
      </c>
      <c r="F4" s="139" t="s">
        <v>7</v>
      </c>
    </row>
    <row r="5" spans="1:6" ht="15">
      <c r="A5" s="140"/>
      <c r="B5" s="140"/>
      <c r="C5" s="140"/>
      <c r="D5" s="140"/>
      <c r="E5" s="133" t="s">
        <v>8</v>
      </c>
      <c r="F5" s="141" t="s">
        <v>18</v>
      </c>
    </row>
    <row r="6" spans="1:6" ht="28.5" customHeight="1">
      <c r="A6" s="188" t="s">
        <v>9</v>
      </c>
      <c r="B6" s="142" t="s">
        <v>15</v>
      </c>
      <c r="C6" s="143"/>
      <c r="D6" s="143"/>
      <c r="E6" s="133" t="s">
        <v>10</v>
      </c>
      <c r="F6" s="141" t="s">
        <v>19</v>
      </c>
    </row>
    <row r="7" spans="1:6" ht="36" customHeight="1">
      <c r="A7" s="188" t="s">
        <v>11</v>
      </c>
      <c r="B7" s="144" t="s">
        <v>16</v>
      </c>
      <c r="C7" s="144"/>
      <c r="D7" s="144"/>
      <c r="E7" s="133" t="s">
        <v>12</v>
      </c>
      <c r="F7" s="145" t="s">
        <v>1864</v>
      </c>
    </row>
    <row r="8" spans="1:6" ht="21.75" customHeight="1">
      <c r="A8" s="189" t="s">
        <v>1865</v>
      </c>
      <c r="B8" s="189"/>
      <c r="C8" s="189"/>
      <c r="D8" s="140"/>
      <c r="E8" s="133"/>
      <c r="F8" s="146"/>
    </row>
    <row r="9" spans="1:6" ht="15.75" thickBot="1">
      <c r="A9" s="135" t="s">
        <v>17</v>
      </c>
      <c r="B9" s="135"/>
      <c r="C9" s="147"/>
      <c r="D9" s="140"/>
      <c r="E9" s="133" t="s">
        <v>13</v>
      </c>
      <c r="F9" s="148" t="s">
        <v>14</v>
      </c>
    </row>
    <row r="10" spans="1:6" ht="15">
      <c r="A10" s="135"/>
      <c r="B10" s="135"/>
      <c r="C10" s="147"/>
      <c r="D10" s="140"/>
      <c r="E10" s="133"/>
      <c r="F10" s="190"/>
    </row>
    <row r="11" spans="1:6" ht="20.25" customHeight="1" thickBot="1">
      <c r="A11" s="131" t="s">
        <v>20</v>
      </c>
      <c r="B11" s="131"/>
      <c r="C11" s="131"/>
      <c r="D11" s="131"/>
      <c r="E11" s="149"/>
      <c r="F11" s="150"/>
    </row>
    <row r="12" spans="1:6" ht="3.75" customHeight="1">
      <c r="A12" s="151" t="s">
        <v>21</v>
      </c>
      <c r="B12" s="152" t="s">
        <v>22</v>
      </c>
      <c r="C12" s="152" t="s">
        <v>23</v>
      </c>
      <c r="D12" s="153" t="s">
        <v>24</v>
      </c>
      <c r="E12" s="153" t="s">
        <v>25</v>
      </c>
      <c r="F12" s="154" t="s">
        <v>26</v>
      </c>
    </row>
    <row r="13" spans="1:6" ht="3" customHeight="1">
      <c r="A13" s="155"/>
      <c r="B13" s="156"/>
      <c r="C13" s="156"/>
      <c r="D13" s="157"/>
      <c r="E13" s="157"/>
      <c r="F13" s="158"/>
    </row>
    <row r="14" spans="1:6" ht="3" customHeight="1">
      <c r="A14" s="155"/>
      <c r="B14" s="156"/>
      <c r="C14" s="156"/>
      <c r="D14" s="157"/>
      <c r="E14" s="157"/>
      <c r="F14" s="158"/>
    </row>
    <row r="15" spans="1:6" ht="3" customHeight="1">
      <c r="A15" s="155"/>
      <c r="B15" s="156"/>
      <c r="C15" s="156"/>
      <c r="D15" s="157"/>
      <c r="E15" s="157"/>
      <c r="F15" s="158"/>
    </row>
    <row r="16" spans="1:6" ht="3" customHeight="1">
      <c r="A16" s="155"/>
      <c r="B16" s="156"/>
      <c r="C16" s="156"/>
      <c r="D16" s="157"/>
      <c r="E16" s="157"/>
      <c r="F16" s="158"/>
    </row>
    <row r="17" spans="1:6" ht="3" customHeight="1">
      <c r="A17" s="155"/>
      <c r="B17" s="156"/>
      <c r="C17" s="156"/>
      <c r="D17" s="157"/>
      <c r="E17" s="157"/>
      <c r="F17" s="158"/>
    </row>
    <row r="18" spans="1:6" ht="54" customHeight="1">
      <c r="A18" s="159"/>
      <c r="B18" s="160"/>
      <c r="C18" s="160"/>
      <c r="D18" s="161"/>
      <c r="E18" s="161"/>
      <c r="F18" s="162"/>
    </row>
    <row r="19" spans="1:6" ht="17.25" customHeight="1">
      <c r="A19" s="163">
        <v>1</v>
      </c>
      <c r="B19" s="164">
        <v>2</v>
      </c>
      <c r="C19" s="165">
        <v>3</v>
      </c>
      <c r="D19" s="166" t="s">
        <v>27</v>
      </c>
      <c r="E19" s="167" t="s">
        <v>28</v>
      </c>
      <c r="F19" s="168" t="s">
        <v>29</v>
      </c>
    </row>
    <row r="20" spans="1:6" ht="24" customHeight="1">
      <c r="A20" s="169" t="s">
        <v>30</v>
      </c>
      <c r="B20" s="170" t="s">
        <v>31</v>
      </c>
      <c r="C20" s="171" t="s">
        <v>32</v>
      </c>
      <c r="D20" s="172">
        <v>4205854806.25</v>
      </c>
      <c r="E20" s="173">
        <v>794983919.75</v>
      </c>
      <c r="F20" s="172">
        <f>IF(OR(D20="-",IF(E20="-",0,E20)&gt;=IF(D20="-",0,D20)),"-",IF(D20="-",0,D20)-IF(E20="-",0,E20))</f>
        <v>3410870886.5</v>
      </c>
    </row>
    <row r="21" spans="1:6" ht="15">
      <c r="A21" s="174" t="s">
        <v>33</v>
      </c>
      <c r="B21" s="175"/>
      <c r="C21" s="176"/>
      <c r="D21" s="177"/>
      <c r="E21" s="177"/>
      <c r="F21" s="178"/>
    </row>
    <row r="22" spans="1:6" ht="30.75">
      <c r="A22" s="179" t="s">
        <v>34</v>
      </c>
      <c r="B22" s="180" t="s">
        <v>31</v>
      </c>
      <c r="C22" s="181" t="s">
        <v>35</v>
      </c>
      <c r="D22" s="182">
        <v>1117534192.65</v>
      </c>
      <c r="E22" s="182">
        <v>152169885.55</v>
      </c>
      <c r="F22" s="183">
        <f aca="true" t="shared" si="0" ref="F22:F80">IF(OR(D22="-",IF(E22="-",0,E22)&gt;=IF(D22="-",0,D22)),"-",IF(D22="-",0,D22)-IF(E22="-",0,E22))</f>
        <v>965364307.1000001</v>
      </c>
    </row>
    <row r="23" spans="1:6" ht="15">
      <c r="A23" s="179" t="s">
        <v>36</v>
      </c>
      <c r="B23" s="180" t="s">
        <v>31</v>
      </c>
      <c r="C23" s="181" t="s">
        <v>1775</v>
      </c>
      <c r="D23" s="182">
        <v>782491000</v>
      </c>
      <c r="E23" s="182">
        <v>98917177.22</v>
      </c>
      <c r="F23" s="183">
        <f t="shared" si="0"/>
        <v>683573822.78</v>
      </c>
    </row>
    <row r="24" spans="1:6" ht="15">
      <c r="A24" s="179" t="s">
        <v>37</v>
      </c>
      <c r="B24" s="180" t="s">
        <v>31</v>
      </c>
      <c r="C24" s="181" t="s">
        <v>1776</v>
      </c>
      <c r="D24" s="182">
        <v>782491000</v>
      </c>
      <c r="E24" s="182">
        <v>98917177.22</v>
      </c>
      <c r="F24" s="183">
        <f t="shared" si="0"/>
        <v>683573822.78</v>
      </c>
    </row>
    <row r="25" spans="1:6" ht="108.75">
      <c r="A25" s="184" t="s">
        <v>38</v>
      </c>
      <c r="B25" s="180" t="s">
        <v>31</v>
      </c>
      <c r="C25" s="181" t="s">
        <v>39</v>
      </c>
      <c r="D25" s="182" t="s">
        <v>42</v>
      </c>
      <c r="E25" s="182">
        <v>96748944</v>
      </c>
      <c r="F25" s="183" t="str">
        <f t="shared" si="0"/>
        <v>-</v>
      </c>
    </row>
    <row r="26" spans="1:6" ht="156">
      <c r="A26" s="184" t="s">
        <v>40</v>
      </c>
      <c r="B26" s="180" t="s">
        <v>31</v>
      </c>
      <c r="C26" s="181" t="s">
        <v>41</v>
      </c>
      <c r="D26" s="182" t="s">
        <v>42</v>
      </c>
      <c r="E26" s="182">
        <v>96744445.88</v>
      </c>
      <c r="F26" s="183" t="str">
        <f t="shared" si="0"/>
        <v>-</v>
      </c>
    </row>
    <row r="27" spans="1:6" ht="156">
      <c r="A27" s="184" t="s">
        <v>43</v>
      </c>
      <c r="B27" s="180" t="s">
        <v>31</v>
      </c>
      <c r="C27" s="181" t="s">
        <v>44</v>
      </c>
      <c r="D27" s="182" t="s">
        <v>42</v>
      </c>
      <c r="E27" s="182">
        <v>4498.12</v>
      </c>
      <c r="F27" s="183" t="str">
        <f t="shared" si="0"/>
        <v>-</v>
      </c>
    </row>
    <row r="28" spans="1:6" ht="171">
      <c r="A28" s="184" t="s">
        <v>45</v>
      </c>
      <c r="B28" s="180" t="s">
        <v>31</v>
      </c>
      <c r="C28" s="181" t="s">
        <v>46</v>
      </c>
      <c r="D28" s="182" t="s">
        <v>42</v>
      </c>
      <c r="E28" s="182">
        <v>-88333.55</v>
      </c>
      <c r="F28" s="183" t="str">
        <f t="shared" si="0"/>
        <v>-</v>
      </c>
    </row>
    <row r="29" spans="1:6" ht="218.25">
      <c r="A29" s="184" t="s">
        <v>47</v>
      </c>
      <c r="B29" s="180" t="s">
        <v>31</v>
      </c>
      <c r="C29" s="181" t="s">
        <v>48</v>
      </c>
      <c r="D29" s="182" t="s">
        <v>42</v>
      </c>
      <c r="E29" s="182">
        <v>-90203.66</v>
      </c>
      <c r="F29" s="183" t="str">
        <f t="shared" si="0"/>
        <v>-</v>
      </c>
    </row>
    <row r="30" spans="1:6" ht="218.25">
      <c r="A30" s="184" t="s">
        <v>49</v>
      </c>
      <c r="B30" s="180" t="s">
        <v>31</v>
      </c>
      <c r="C30" s="181" t="s">
        <v>50</v>
      </c>
      <c r="D30" s="182" t="s">
        <v>42</v>
      </c>
      <c r="E30" s="182">
        <v>1870.11</v>
      </c>
      <c r="F30" s="183" t="str">
        <f t="shared" si="0"/>
        <v>-</v>
      </c>
    </row>
    <row r="31" spans="1:6" ht="62.25">
      <c r="A31" s="179" t="s">
        <v>51</v>
      </c>
      <c r="B31" s="180" t="s">
        <v>31</v>
      </c>
      <c r="C31" s="181" t="s">
        <v>52</v>
      </c>
      <c r="D31" s="182" t="s">
        <v>42</v>
      </c>
      <c r="E31" s="182">
        <v>-153836.07</v>
      </c>
      <c r="F31" s="183" t="str">
        <f t="shared" si="0"/>
        <v>-</v>
      </c>
    </row>
    <row r="32" spans="1:6" ht="108.75">
      <c r="A32" s="179" t="s">
        <v>53</v>
      </c>
      <c r="B32" s="180" t="s">
        <v>31</v>
      </c>
      <c r="C32" s="181" t="s">
        <v>54</v>
      </c>
      <c r="D32" s="182" t="s">
        <v>42</v>
      </c>
      <c r="E32" s="182">
        <v>-149538.25</v>
      </c>
      <c r="F32" s="183" t="str">
        <f t="shared" si="0"/>
        <v>-</v>
      </c>
    </row>
    <row r="33" spans="1:6" ht="108.75">
      <c r="A33" s="179" t="s">
        <v>55</v>
      </c>
      <c r="B33" s="180" t="s">
        <v>31</v>
      </c>
      <c r="C33" s="181" t="s">
        <v>56</v>
      </c>
      <c r="D33" s="182" t="s">
        <v>42</v>
      </c>
      <c r="E33" s="182">
        <v>-4297.82</v>
      </c>
      <c r="F33" s="183" t="str">
        <f t="shared" si="0"/>
        <v>-</v>
      </c>
    </row>
    <row r="34" spans="1:6" ht="140.25">
      <c r="A34" s="184" t="s">
        <v>57</v>
      </c>
      <c r="B34" s="180" t="s">
        <v>31</v>
      </c>
      <c r="C34" s="181" t="s">
        <v>58</v>
      </c>
      <c r="D34" s="182" t="s">
        <v>42</v>
      </c>
      <c r="E34" s="182">
        <v>11287.32</v>
      </c>
      <c r="F34" s="183" t="str">
        <f t="shared" si="0"/>
        <v>-</v>
      </c>
    </row>
    <row r="35" spans="1:6" ht="186.75">
      <c r="A35" s="184" t="s">
        <v>59</v>
      </c>
      <c r="B35" s="180" t="s">
        <v>31</v>
      </c>
      <c r="C35" s="181" t="s">
        <v>60</v>
      </c>
      <c r="D35" s="182" t="s">
        <v>42</v>
      </c>
      <c r="E35" s="182">
        <v>11287.32</v>
      </c>
      <c r="F35" s="183" t="str">
        <f t="shared" si="0"/>
        <v>-</v>
      </c>
    </row>
    <row r="36" spans="1:6" ht="140.25">
      <c r="A36" s="184" t="s">
        <v>61</v>
      </c>
      <c r="B36" s="180" t="s">
        <v>31</v>
      </c>
      <c r="C36" s="181" t="s">
        <v>62</v>
      </c>
      <c r="D36" s="182" t="s">
        <v>42</v>
      </c>
      <c r="E36" s="182">
        <v>-718.55</v>
      </c>
      <c r="F36" s="183" t="str">
        <f t="shared" si="0"/>
        <v>-</v>
      </c>
    </row>
    <row r="37" spans="1:6" ht="186.75">
      <c r="A37" s="184" t="s">
        <v>63</v>
      </c>
      <c r="B37" s="180" t="s">
        <v>31</v>
      </c>
      <c r="C37" s="181" t="s">
        <v>64</v>
      </c>
      <c r="D37" s="182" t="s">
        <v>42</v>
      </c>
      <c r="E37" s="182">
        <v>-718.55</v>
      </c>
      <c r="F37" s="183" t="str">
        <f t="shared" si="0"/>
        <v>-</v>
      </c>
    </row>
    <row r="38" spans="1:6" ht="62.25">
      <c r="A38" s="179" t="s">
        <v>65</v>
      </c>
      <c r="B38" s="180" t="s">
        <v>31</v>
      </c>
      <c r="C38" s="181" t="s">
        <v>66</v>
      </c>
      <c r="D38" s="182" t="s">
        <v>42</v>
      </c>
      <c r="E38" s="182">
        <v>1771452.69</v>
      </c>
      <c r="F38" s="183" t="str">
        <f t="shared" si="0"/>
        <v>-</v>
      </c>
    </row>
    <row r="39" spans="1:6" ht="108.75">
      <c r="A39" s="179" t="s">
        <v>67</v>
      </c>
      <c r="B39" s="180" t="s">
        <v>31</v>
      </c>
      <c r="C39" s="181" t="s">
        <v>68</v>
      </c>
      <c r="D39" s="182" t="s">
        <v>42</v>
      </c>
      <c r="E39" s="182">
        <v>1771452.69</v>
      </c>
      <c r="F39" s="183" t="str">
        <f t="shared" si="0"/>
        <v>-</v>
      </c>
    </row>
    <row r="40" spans="1:6" ht="124.5">
      <c r="A40" s="179" t="s">
        <v>69</v>
      </c>
      <c r="B40" s="180" t="s">
        <v>31</v>
      </c>
      <c r="C40" s="181" t="s">
        <v>70</v>
      </c>
      <c r="D40" s="182" t="s">
        <v>42</v>
      </c>
      <c r="E40" s="182">
        <v>14473.7</v>
      </c>
      <c r="F40" s="183" t="str">
        <f t="shared" si="0"/>
        <v>-</v>
      </c>
    </row>
    <row r="41" spans="1:6" ht="171">
      <c r="A41" s="184" t="s">
        <v>71</v>
      </c>
      <c r="B41" s="180" t="s">
        <v>31</v>
      </c>
      <c r="C41" s="181" t="s">
        <v>72</v>
      </c>
      <c r="D41" s="182" t="s">
        <v>42</v>
      </c>
      <c r="E41" s="182">
        <v>14473.7</v>
      </c>
      <c r="F41" s="183" t="str">
        <f t="shared" si="0"/>
        <v>-</v>
      </c>
    </row>
    <row r="42" spans="1:6" ht="78">
      <c r="A42" s="179" t="s">
        <v>73</v>
      </c>
      <c r="B42" s="180" t="s">
        <v>31</v>
      </c>
      <c r="C42" s="181" t="s">
        <v>74</v>
      </c>
      <c r="D42" s="182" t="s">
        <v>42</v>
      </c>
      <c r="E42" s="182">
        <v>588306.92</v>
      </c>
      <c r="F42" s="183" t="str">
        <f t="shared" si="0"/>
        <v>-</v>
      </c>
    </row>
    <row r="43" spans="1:6" ht="93">
      <c r="A43" s="179" t="s">
        <v>75</v>
      </c>
      <c r="B43" s="180" t="s">
        <v>31</v>
      </c>
      <c r="C43" s="181" t="s">
        <v>76</v>
      </c>
      <c r="D43" s="182" t="s">
        <v>42</v>
      </c>
      <c r="E43" s="182">
        <v>588306.92</v>
      </c>
      <c r="F43" s="183" t="str">
        <f t="shared" si="0"/>
        <v>-</v>
      </c>
    </row>
    <row r="44" spans="1:6" ht="78">
      <c r="A44" s="179" t="s">
        <v>77</v>
      </c>
      <c r="B44" s="180" t="s">
        <v>31</v>
      </c>
      <c r="C44" s="181" t="s">
        <v>78</v>
      </c>
      <c r="D44" s="182" t="s">
        <v>42</v>
      </c>
      <c r="E44" s="182">
        <v>25600.76</v>
      </c>
      <c r="F44" s="183" t="str">
        <f t="shared" si="0"/>
        <v>-</v>
      </c>
    </row>
    <row r="45" spans="1:6" ht="93">
      <c r="A45" s="179" t="s">
        <v>79</v>
      </c>
      <c r="B45" s="180" t="s">
        <v>31</v>
      </c>
      <c r="C45" s="181" t="s">
        <v>80</v>
      </c>
      <c r="D45" s="182" t="s">
        <v>42</v>
      </c>
      <c r="E45" s="182">
        <v>25600.76</v>
      </c>
      <c r="F45" s="183" t="str">
        <f t="shared" si="0"/>
        <v>-</v>
      </c>
    </row>
    <row r="46" spans="1:6" ht="62.25">
      <c r="A46" s="179" t="s">
        <v>81</v>
      </c>
      <c r="B46" s="180" t="s">
        <v>31</v>
      </c>
      <c r="C46" s="181" t="s">
        <v>82</v>
      </c>
      <c r="D46" s="182">
        <v>16150471</v>
      </c>
      <c r="E46" s="182">
        <v>3945273.34</v>
      </c>
      <c r="F46" s="183">
        <f t="shared" si="0"/>
        <v>12205197.66</v>
      </c>
    </row>
    <row r="47" spans="1:6" ht="46.5">
      <c r="A47" s="179" t="s">
        <v>83</v>
      </c>
      <c r="B47" s="180" t="s">
        <v>31</v>
      </c>
      <c r="C47" s="181" t="s">
        <v>84</v>
      </c>
      <c r="D47" s="182">
        <v>16150471</v>
      </c>
      <c r="E47" s="182">
        <v>3945273.34</v>
      </c>
      <c r="F47" s="183">
        <f t="shared" si="0"/>
        <v>12205197.66</v>
      </c>
    </row>
    <row r="48" spans="1:6" ht="108.75">
      <c r="A48" s="179" t="s">
        <v>85</v>
      </c>
      <c r="B48" s="180" t="s">
        <v>31</v>
      </c>
      <c r="C48" s="181" t="s">
        <v>86</v>
      </c>
      <c r="D48" s="182" t="s">
        <v>42</v>
      </c>
      <c r="E48" s="182">
        <v>2028184.87</v>
      </c>
      <c r="F48" s="183" t="str">
        <f t="shared" si="0"/>
        <v>-</v>
      </c>
    </row>
    <row r="49" spans="1:6" ht="171">
      <c r="A49" s="184" t="s">
        <v>87</v>
      </c>
      <c r="B49" s="180" t="s">
        <v>31</v>
      </c>
      <c r="C49" s="181" t="s">
        <v>88</v>
      </c>
      <c r="D49" s="182" t="s">
        <v>42</v>
      </c>
      <c r="E49" s="182">
        <v>2028184.87</v>
      </c>
      <c r="F49" s="183" t="str">
        <f t="shared" si="0"/>
        <v>-</v>
      </c>
    </row>
    <row r="50" spans="1:6" ht="140.25">
      <c r="A50" s="184" t="s">
        <v>89</v>
      </c>
      <c r="B50" s="180" t="s">
        <v>31</v>
      </c>
      <c r="C50" s="181" t="s">
        <v>90</v>
      </c>
      <c r="D50" s="182" t="s">
        <v>42</v>
      </c>
      <c r="E50" s="182">
        <v>8323.95</v>
      </c>
      <c r="F50" s="183" t="str">
        <f t="shared" si="0"/>
        <v>-</v>
      </c>
    </row>
    <row r="51" spans="1:6" ht="202.5">
      <c r="A51" s="184" t="s">
        <v>91</v>
      </c>
      <c r="B51" s="180" t="s">
        <v>31</v>
      </c>
      <c r="C51" s="181" t="s">
        <v>92</v>
      </c>
      <c r="D51" s="182" t="s">
        <v>42</v>
      </c>
      <c r="E51" s="182">
        <v>8323.95</v>
      </c>
      <c r="F51" s="183" t="str">
        <f t="shared" si="0"/>
        <v>-</v>
      </c>
    </row>
    <row r="52" spans="1:6" ht="124.5">
      <c r="A52" s="179" t="s">
        <v>93</v>
      </c>
      <c r="B52" s="180" t="s">
        <v>31</v>
      </c>
      <c r="C52" s="181" t="s">
        <v>94</v>
      </c>
      <c r="D52" s="182" t="s">
        <v>42</v>
      </c>
      <c r="E52" s="182">
        <v>2168665.92</v>
      </c>
      <c r="F52" s="183" t="str">
        <f t="shared" si="0"/>
        <v>-</v>
      </c>
    </row>
    <row r="53" spans="1:6" ht="171">
      <c r="A53" s="184" t="s">
        <v>95</v>
      </c>
      <c r="B53" s="180" t="s">
        <v>31</v>
      </c>
      <c r="C53" s="181" t="s">
        <v>96</v>
      </c>
      <c r="D53" s="182" t="s">
        <v>42</v>
      </c>
      <c r="E53" s="182">
        <v>2168665.92</v>
      </c>
      <c r="F53" s="183" t="str">
        <f t="shared" si="0"/>
        <v>-</v>
      </c>
    </row>
    <row r="54" spans="1:6" ht="108.75">
      <c r="A54" s="179" t="s">
        <v>97</v>
      </c>
      <c r="B54" s="180" t="s">
        <v>31</v>
      </c>
      <c r="C54" s="181" t="s">
        <v>98</v>
      </c>
      <c r="D54" s="182" t="s">
        <v>42</v>
      </c>
      <c r="E54" s="182">
        <v>-259901.4</v>
      </c>
      <c r="F54" s="183" t="str">
        <f t="shared" si="0"/>
        <v>-</v>
      </c>
    </row>
    <row r="55" spans="1:6" ht="171">
      <c r="A55" s="184" t="s">
        <v>99</v>
      </c>
      <c r="B55" s="180" t="s">
        <v>31</v>
      </c>
      <c r="C55" s="181" t="s">
        <v>100</v>
      </c>
      <c r="D55" s="182" t="s">
        <v>42</v>
      </c>
      <c r="E55" s="182">
        <v>-259901.4</v>
      </c>
      <c r="F55" s="183" t="str">
        <f t="shared" si="0"/>
        <v>-</v>
      </c>
    </row>
    <row r="56" spans="1:6" ht="15">
      <c r="A56" s="179" t="s">
        <v>101</v>
      </c>
      <c r="B56" s="180" t="s">
        <v>31</v>
      </c>
      <c r="C56" s="181" t="s">
        <v>1777</v>
      </c>
      <c r="D56" s="182">
        <v>159542100</v>
      </c>
      <c r="E56" s="182">
        <v>13618295.91</v>
      </c>
      <c r="F56" s="183">
        <f t="shared" si="0"/>
        <v>145923804.09</v>
      </c>
    </row>
    <row r="57" spans="1:6" ht="30.75">
      <c r="A57" s="179" t="s">
        <v>102</v>
      </c>
      <c r="B57" s="180" t="s">
        <v>31</v>
      </c>
      <c r="C57" s="181" t="s">
        <v>1778</v>
      </c>
      <c r="D57" s="182">
        <v>150002900</v>
      </c>
      <c r="E57" s="182">
        <v>16205860.92</v>
      </c>
      <c r="F57" s="183">
        <f t="shared" si="0"/>
        <v>133797039.08</v>
      </c>
    </row>
    <row r="58" spans="1:6" ht="46.5">
      <c r="A58" s="179" t="s">
        <v>103</v>
      </c>
      <c r="B58" s="180" t="s">
        <v>31</v>
      </c>
      <c r="C58" s="181" t="s">
        <v>1779</v>
      </c>
      <c r="D58" s="182" t="s">
        <v>42</v>
      </c>
      <c r="E58" s="182">
        <v>7520208.36</v>
      </c>
      <c r="F58" s="183" t="str">
        <f t="shared" si="0"/>
        <v>-</v>
      </c>
    </row>
    <row r="59" spans="1:6" ht="46.5">
      <c r="A59" s="179" t="s">
        <v>103</v>
      </c>
      <c r="B59" s="180" t="s">
        <v>31</v>
      </c>
      <c r="C59" s="181" t="s">
        <v>104</v>
      </c>
      <c r="D59" s="182" t="s">
        <v>42</v>
      </c>
      <c r="E59" s="182">
        <v>7524466.26</v>
      </c>
      <c r="F59" s="183" t="str">
        <f t="shared" si="0"/>
        <v>-</v>
      </c>
    </row>
    <row r="60" spans="1:6" ht="62.25">
      <c r="A60" s="179" t="s">
        <v>105</v>
      </c>
      <c r="B60" s="180" t="s">
        <v>31</v>
      </c>
      <c r="C60" s="181" t="s">
        <v>106</v>
      </c>
      <c r="D60" s="182" t="s">
        <v>42</v>
      </c>
      <c r="E60" s="182">
        <v>-4257.9</v>
      </c>
      <c r="F60" s="183" t="str">
        <f t="shared" si="0"/>
        <v>-</v>
      </c>
    </row>
    <row r="61" spans="1:6" ht="62.25">
      <c r="A61" s="179" t="s">
        <v>107</v>
      </c>
      <c r="B61" s="180" t="s">
        <v>31</v>
      </c>
      <c r="C61" s="181" t="s">
        <v>1780</v>
      </c>
      <c r="D61" s="182" t="s">
        <v>42</v>
      </c>
      <c r="E61" s="182">
        <v>8696618.16</v>
      </c>
      <c r="F61" s="183" t="str">
        <f t="shared" si="0"/>
        <v>-</v>
      </c>
    </row>
    <row r="62" spans="1:6" ht="108.75">
      <c r="A62" s="179" t="s">
        <v>108</v>
      </c>
      <c r="B62" s="180" t="s">
        <v>31</v>
      </c>
      <c r="C62" s="181" t="s">
        <v>109</v>
      </c>
      <c r="D62" s="182" t="s">
        <v>42</v>
      </c>
      <c r="E62" s="182">
        <v>8696617.64</v>
      </c>
      <c r="F62" s="183" t="str">
        <f t="shared" si="0"/>
        <v>-</v>
      </c>
    </row>
    <row r="63" spans="1:6" ht="78">
      <c r="A63" s="179" t="s">
        <v>110</v>
      </c>
      <c r="B63" s="180" t="s">
        <v>31</v>
      </c>
      <c r="C63" s="181" t="s">
        <v>111</v>
      </c>
      <c r="D63" s="182" t="s">
        <v>42</v>
      </c>
      <c r="E63" s="182">
        <v>0.52</v>
      </c>
      <c r="F63" s="183" t="str">
        <f t="shared" si="0"/>
        <v>-</v>
      </c>
    </row>
    <row r="64" spans="1:6" ht="62.25">
      <c r="A64" s="179" t="s">
        <v>112</v>
      </c>
      <c r="B64" s="180" t="s">
        <v>31</v>
      </c>
      <c r="C64" s="181" t="s">
        <v>113</v>
      </c>
      <c r="D64" s="182" t="s">
        <v>42</v>
      </c>
      <c r="E64" s="182">
        <v>-10965.6</v>
      </c>
      <c r="F64" s="183" t="str">
        <f t="shared" si="0"/>
        <v>-</v>
      </c>
    </row>
    <row r="65" spans="1:6" ht="108.75">
      <c r="A65" s="179" t="s">
        <v>114</v>
      </c>
      <c r="B65" s="180" t="s">
        <v>31</v>
      </c>
      <c r="C65" s="181" t="s">
        <v>115</v>
      </c>
      <c r="D65" s="182" t="s">
        <v>42</v>
      </c>
      <c r="E65" s="182">
        <v>-10965.6</v>
      </c>
      <c r="F65" s="183" t="str">
        <f t="shared" si="0"/>
        <v>-</v>
      </c>
    </row>
    <row r="66" spans="1:6" ht="30.75">
      <c r="A66" s="179" t="s">
        <v>116</v>
      </c>
      <c r="B66" s="180" t="s">
        <v>31</v>
      </c>
      <c r="C66" s="181" t="s">
        <v>1781</v>
      </c>
      <c r="D66" s="182" t="s">
        <v>42</v>
      </c>
      <c r="E66" s="182">
        <v>-713837.55</v>
      </c>
      <c r="F66" s="183" t="str">
        <f t="shared" si="0"/>
        <v>-</v>
      </c>
    </row>
    <row r="67" spans="1:6" ht="30.75">
      <c r="A67" s="179" t="s">
        <v>116</v>
      </c>
      <c r="B67" s="180" t="s">
        <v>31</v>
      </c>
      <c r="C67" s="181" t="s">
        <v>117</v>
      </c>
      <c r="D67" s="182" t="s">
        <v>42</v>
      </c>
      <c r="E67" s="182">
        <v>-714910.9</v>
      </c>
      <c r="F67" s="183" t="str">
        <f t="shared" si="0"/>
        <v>-</v>
      </c>
    </row>
    <row r="68" spans="1:6" ht="78">
      <c r="A68" s="179" t="s">
        <v>118</v>
      </c>
      <c r="B68" s="180" t="s">
        <v>31</v>
      </c>
      <c r="C68" s="181" t="s">
        <v>119</v>
      </c>
      <c r="D68" s="182" t="s">
        <v>42</v>
      </c>
      <c r="E68" s="182">
        <v>-712294.01</v>
      </c>
      <c r="F68" s="183" t="str">
        <f t="shared" si="0"/>
        <v>-</v>
      </c>
    </row>
    <row r="69" spans="1:6" ht="78">
      <c r="A69" s="179" t="s">
        <v>120</v>
      </c>
      <c r="B69" s="180" t="s">
        <v>31</v>
      </c>
      <c r="C69" s="181" t="s">
        <v>121</v>
      </c>
      <c r="D69" s="182" t="s">
        <v>42</v>
      </c>
      <c r="E69" s="182">
        <v>-2616.89</v>
      </c>
      <c r="F69" s="183" t="str">
        <f t="shared" si="0"/>
        <v>-</v>
      </c>
    </row>
    <row r="70" spans="1:6" ht="62.25">
      <c r="A70" s="179" t="s">
        <v>122</v>
      </c>
      <c r="B70" s="180" t="s">
        <v>31</v>
      </c>
      <c r="C70" s="181" t="s">
        <v>123</v>
      </c>
      <c r="D70" s="182" t="s">
        <v>42</v>
      </c>
      <c r="E70" s="182">
        <v>1073.35</v>
      </c>
      <c r="F70" s="183" t="str">
        <f t="shared" si="0"/>
        <v>-</v>
      </c>
    </row>
    <row r="71" spans="1:6" ht="108.75">
      <c r="A71" s="179" t="s">
        <v>124</v>
      </c>
      <c r="B71" s="180" t="s">
        <v>31</v>
      </c>
      <c r="C71" s="181" t="s">
        <v>125</v>
      </c>
      <c r="D71" s="182" t="s">
        <v>42</v>
      </c>
      <c r="E71" s="182">
        <v>0.01</v>
      </c>
      <c r="F71" s="183" t="str">
        <f t="shared" si="0"/>
        <v>-</v>
      </c>
    </row>
    <row r="72" spans="1:6" ht="108.75">
      <c r="A72" s="179" t="s">
        <v>126</v>
      </c>
      <c r="B72" s="180" t="s">
        <v>31</v>
      </c>
      <c r="C72" s="181" t="s">
        <v>127</v>
      </c>
      <c r="D72" s="182" t="s">
        <v>42</v>
      </c>
      <c r="E72" s="182">
        <v>1073.34</v>
      </c>
      <c r="F72" s="183" t="str">
        <f t="shared" si="0"/>
        <v>-</v>
      </c>
    </row>
    <row r="73" spans="1:6" ht="15">
      <c r="A73" s="179" t="s">
        <v>128</v>
      </c>
      <c r="B73" s="180" t="s">
        <v>31</v>
      </c>
      <c r="C73" s="181" t="s">
        <v>1782</v>
      </c>
      <c r="D73" s="182">
        <v>100000</v>
      </c>
      <c r="E73" s="182" t="s">
        <v>42</v>
      </c>
      <c r="F73" s="183">
        <f t="shared" si="0"/>
        <v>100000</v>
      </c>
    </row>
    <row r="74" spans="1:6" ht="30.75">
      <c r="A74" s="179" t="s">
        <v>129</v>
      </c>
      <c r="B74" s="180" t="s">
        <v>31</v>
      </c>
      <c r="C74" s="181" t="s">
        <v>1783</v>
      </c>
      <c r="D74" s="182">
        <v>9439200</v>
      </c>
      <c r="E74" s="182">
        <v>-1873727.46</v>
      </c>
      <c r="F74" s="183">
        <f t="shared" si="0"/>
        <v>11312927.46</v>
      </c>
    </row>
    <row r="75" spans="1:6" ht="46.5">
      <c r="A75" s="179" t="s">
        <v>130</v>
      </c>
      <c r="B75" s="180" t="s">
        <v>31</v>
      </c>
      <c r="C75" s="181" t="s">
        <v>131</v>
      </c>
      <c r="D75" s="182" t="s">
        <v>42</v>
      </c>
      <c r="E75" s="182">
        <v>-1873727.46</v>
      </c>
      <c r="F75" s="183" t="str">
        <f t="shared" si="0"/>
        <v>-</v>
      </c>
    </row>
    <row r="76" spans="1:6" ht="93">
      <c r="A76" s="179" t="s">
        <v>132</v>
      </c>
      <c r="B76" s="180" t="s">
        <v>31</v>
      </c>
      <c r="C76" s="181" t="s">
        <v>133</v>
      </c>
      <c r="D76" s="182" t="s">
        <v>42</v>
      </c>
      <c r="E76" s="182">
        <v>-1873727.46</v>
      </c>
      <c r="F76" s="183" t="str">
        <f t="shared" si="0"/>
        <v>-</v>
      </c>
    </row>
    <row r="77" spans="1:6" ht="15">
      <c r="A77" s="179" t="s">
        <v>134</v>
      </c>
      <c r="B77" s="180" t="s">
        <v>31</v>
      </c>
      <c r="C77" s="181" t="s">
        <v>1784</v>
      </c>
      <c r="D77" s="182">
        <v>62456000</v>
      </c>
      <c r="E77" s="182">
        <v>3697049.26</v>
      </c>
      <c r="F77" s="183">
        <f t="shared" si="0"/>
        <v>58758950.74</v>
      </c>
    </row>
    <row r="78" spans="1:6" ht="15">
      <c r="A78" s="179" t="s">
        <v>135</v>
      </c>
      <c r="B78" s="180" t="s">
        <v>31</v>
      </c>
      <c r="C78" s="181" t="s">
        <v>1785</v>
      </c>
      <c r="D78" s="182">
        <v>33956000</v>
      </c>
      <c r="E78" s="182">
        <v>966758.22</v>
      </c>
      <c r="F78" s="183">
        <f t="shared" si="0"/>
        <v>32989241.78</v>
      </c>
    </row>
    <row r="79" spans="1:6" ht="78">
      <c r="A79" s="179" t="s">
        <v>136</v>
      </c>
      <c r="B79" s="180" t="s">
        <v>31</v>
      </c>
      <c r="C79" s="181" t="s">
        <v>137</v>
      </c>
      <c r="D79" s="182" t="s">
        <v>42</v>
      </c>
      <c r="E79" s="182">
        <v>966758.22</v>
      </c>
      <c r="F79" s="183" t="str">
        <f t="shared" si="0"/>
        <v>-</v>
      </c>
    </row>
    <row r="80" spans="1:6" ht="124.5">
      <c r="A80" s="179" t="s">
        <v>138</v>
      </c>
      <c r="B80" s="180" t="s">
        <v>31</v>
      </c>
      <c r="C80" s="181" t="s">
        <v>139</v>
      </c>
      <c r="D80" s="182" t="s">
        <v>42</v>
      </c>
      <c r="E80" s="182">
        <v>966758.22</v>
      </c>
      <c r="F80" s="183" t="str">
        <f t="shared" si="0"/>
        <v>-</v>
      </c>
    </row>
    <row r="81" spans="1:6" ht="15">
      <c r="A81" s="179" t="s">
        <v>140</v>
      </c>
      <c r="B81" s="180" t="s">
        <v>31</v>
      </c>
      <c r="C81" s="181" t="s">
        <v>1786</v>
      </c>
      <c r="D81" s="182">
        <v>28500000</v>
      </c>
      <c r="E81" s="182">
        <v>2730291.04</v>
      </c>
      <c r="F81" s="183">
        <f aca="true" t="shared" si="1" ref="F81:F138">IF(OR(D81="-",IF(E81="-",0,E81)&gt;=IF(D81="-",0,D81)),"-",IF(D81="-",0,D81)-IF(E81="-",0,E81))</f>
        <v>25769708.96</v>
      </c>
    </row>
    <row r="82" spans="1:6" ht="15">
      <c r="A82" s="179" t="s">
        <v>141</v>
      </c>
      <c r="B82" s="180" t="s">
        <v>31</v>
      </c>
      <c r="C82" s="181" t="s">
        <v>1787</v>
      </c>
      <c r="D82" s="182" t="s">
        <v>42</v>
      </c>
      <c r="E82" s="182">
        <v>2697828.04</v>
      </c>
      <c r="F82" s="183" t="str">
        <f t="shared" si="1"/>
        <v>-</v>
      </c>
    </row>
    <row r="83" spans="1:6" ht="62.25">
      <c r="A83" s="179" t="s">
        <v>142</v>
      </c>
      <c r="B83" s="180" t="s">
        <v>31</v>
      </c>
      <c r="C83" s="181" t="s">
        <v>143</v>
      </c>
      <c r="D83" s="182" t="s">
        <v>42</v>
      </c>
      <c r="E83" s="182">
        <v>2697828.04</v>
      </c>
      <c r="F83" s="183" t="str">
        <f t="shared" si="1"/>
        <v>-</v>
      </c>
    </row>
    <row r="84" spans="1:6" ht="15">
      <c r="A84" s="179" t="s">
        <v>144</v>
      </c>
      <c r="B84" s="180" t="s">
        <v>31</v>
      </c>
      <c r="C84" s="181" t="s">
        <v>1788</v>
      </c>
      <c r="D84" s="182" t="s">
        <v>42</v>
      </c>
      <c r="E84" s="182">
        <v>32463</v>
      </c>
      <c r="F84" s="183" t="str">
        <f t="shared" si="1"/>
        <v>-</v>
      </c>
    </row>
    <row r="85" spans="1:6" ht="62.25">
      <c r="A85" s="179" t="s">
        <v>145</v>
      </c>
      <c r="B85" s="180" t="s">
        <v>31</v>
      </c>
      <c r="C85" s="181" t="s">
        <v>146</v>
      </c>
      <c r="D85" s="182" t="s">
        <v>42</v>
      </c>
      <c r="E85" s="182">
        <v>32463</v>
      </c>
      <c r="F85" s="183" t="str">
        <f t="shared" si="1"/>
        <v>-</v>
      </c>
    </row>
    <row r="86" spans="1:6" ht="15">
      <c r="A86" s="179" t="s">
        <v>147</v>
      </c>
      <c r="B86" s="180" t="s">
        <v>31</v>
      </c>
      <c r="C86" s="181" t="s">
        <v>148</v>
      </c>
      <c r="D86" s="182">
        <v>12132000</v>
      </c>
      <c r="E86" s="182">
        <v>2515498.79</v>
      </c>
      <c r="F86" s="183">
        <f t="shared" si="1"/>
        <v>9616501.21</v>
      </c>
    </row>
    <row r="87" spans="1:6" ht="46.5">
      <c r="A87" s="179" t="s">
        <v>149</v>
      </c>
      <c r="B87" s="180" t="s">
        <v>31</v>
      </c>
      <c r="C87" s="181" t="s">
        <v>1789</v>
      </c>
      <c r="D87" s="182">
        <v>12000000</v>
      </c>
      <c r="E87" s="182">
        <v>2475698.79</v>
      </c>
      <c r="F87" s="183">
        <f t="shared" si="1"/>
        <v>9524301.21</v>
      </c>
    </row>
    <row r="88" spans="1:6" ht="78">
      <c r="A88" s="179" t="s">
        <v>150</v>
      </c>
      <c r="B88" s="180" t="s">
        <v>31</v>
      </c>
      <c r="C88" s="181" t="s">
        <v>151</v>
      </c>
      <c r="D88" s="182" t="s">
        <v>42</v>
      </c>
      <c r="E88" s="182">
        <v>2475698.79</v>
      </c>
      <c r="F88" s="183" t="str">
        <f t="shared" si="1"/>
        <v>-</v>
      </c>
    </row>
    <row r="89" spans="1:6" ht="93">
      <c r="A89" s="179" t="s">
        <v>152</v>
      </c>
      <c r="B89" s="180" t="s">
        <v>31</v>
      </c>
      <c r="C89" s="181" t="s">
        <v>153</v>
      </c>
      <c r="D89" s="182" t="s">
        <v>42</v>
      </c>
      <c r="E89" s="182">
        <v>2475755.4</v>
      </c>
      <c r="F89" s="183" t="str">
        <f t="shared" si="1"/>
        <v>-</v>
      </c>
    </row>
    <row r="90" spans="1:6" ht="124.5">
      <c r="A90" s="184" t="s">
        <v>154</v>
      </c>
      <c r="B90" s="180" t="s">
        <v>31</v>
      </c>
      <c r="C90" s="181" t="s">
        <v>155</v>
      </c>
      <c r="D90" s="182" t="s">
        <v>42</v>
      </c>
      <c r="E90" s="182">
        <v>-56.61</v>
      </c>
      <c r="F90" s="183" t="str">
        <f t="shared" si="1"/>
        <v>-</v>
      </c>
    </row>
    <row r="91" spans="1:6" ht="62.25">
      <c r="A91" s="179" t="s">
        <v>156</v>
      </c>
      <c r="B91" s="180" t="s">
        <v>31</v>
      </c>
      <c r="C91" s="181" t="s">
        <v>157</v>
      </c>
      <c r="D91" s="182">
        <v>132000</v>
      </c>
      <c r="E91" s="182">
        <v>39800</v>
      </c>
      <c r="F91" s="183">
        <f t="shared" si="1"/>
        <v>92200</v>
      </c>
    </row>
    <row r="92" spans="1:6" ht="46.5">
      <c r="A92" s="179" t="s">
        <v>158</v>
      </c>
      <c r="B92" s="180" t="s">
        <v>31</v>
      </c>
      <c r="C92" s="181" t="s">
        <v>159</v>
      </c>
      <c r="D92" s="182" t="s">
        <v>42</v>
      </c>
      <c r="E92" s="182">
        <v>35000</v>
      </c>
      <c r="F92" s="183" t="str">
        <f t="shared" si="1"/>
        <v>-</v>
      </c>
    </row>
    <row r="93" spans="1:6" ht="46.5">
      <c r="A93" s="179" t="s">
        <v>158</v>
      </c>
      <c r="B93" s="180" t="s">
        <v>31</v>
      </c>
      <c r="C93" s="181" t="s">
        <v>160</v>
      </c>
      <c r="D93" s="182" t="s">
        <v>42</v>
      </c>
      <c r="E93" s="182">
        <v>35000</v>
      </c>
      <c r="F93" s="183" t="str">
        <f t="shared" si="1"/>
        <v>-</v>
      </c>
    </row>
    <row r="94" spans="1:6" ht="93">
      <c r="A94" s="179" t="s">
        <v>161</v>
      </c>
      <c r="B94" s="180" t="s">
        <v>31</v>
      </c>
      <c r="C94" s="181" t="s">
        <v>1790</v>
      </c>
      <c r="D94" s="182" t="s">
        <v>42</v>
      </c>
      <c r="E94" s="182">
        <v>4800</v>
      </c>
      <c r="F94" s="183" t="str">
        <f t="shared" si="1"/>
        <v>-</v>
      </c>
    </row>
    <row r="95" spans="1:6" ht="140.25">
      <c r="A95" s="184" t="s">
        <v>162</v>
      </c>
      <c r="B95" s="180" t="s">
        <v>31</v>
      </c>
      <c r="C95" s="181" t="s">
        <v>163</v>
      </c>
      <c r="D95" s="182" t="s">
        <v>42</v>
      </c>
      <c r="E95" s="182">
        <v>4800</v>
      </c>
      <c r="F95" s="183" t="str">
        <f t="shared" si="1"/>
        <v>-</v>
      </c>
    </row>
    <row r="96" spans="1:6" ht="46.5">
      <c r="A96" s="179" t="s">
        <v>164</v>
      </c>
      <c r="B96" s="180" t="s">
        <v>31</v>
      </c>
      <c r="C96" s="181" t="s">
        <v>1791</v>
      </c>
      <c r="D96" s="182">
        <v>2000</v>
      </c>
      <c r="E96" s="182">
        <v>1616.43</v>
      </c>
      <c r="F96" s="183">
        <f t="shared" si="1"/>
        <v>383.56999999999994</v>
      </c>
    </row>
    <row r="97" spans="1:6" ht="15">
      <c r="A97" s="179" t="s">
        <v>165</v>
      </c>
      <c r="B97" s="180" t="s">
        <v>31</v>
      </c>
      <c r="C97" s="181" t="s">
        <v>1792</v>
      </c>
      <c r="D97" s="182" t="s">
        <v>42</v>
      </c>
      <c r="E97" s="182">
        <v>12.07</v>
      </c>
      <c r="F97" s="183" t="str">
        <f t="shared" si="1"/>
        <v>-</v>
      </c>
    </row>
    <row r="98" spans="1:6" ht="30.75">
      <c r="A98" s="179" t="s">
        <v>166</v>
      </c>
      <c r="B98" s="180" t="s">
        <v>31</v>
      </c>
      <c r="C98" s="181" t="s">
        <v>1793</v>
      </c>
      <c r="D98" s="182" t="s">
        <v>42</v>
      </c>
      <c r="E98" s="182">
        <v>12.07</v>
      </c>
      <c r="F98" s="183" t="str">
        <f t="shared" si="1"/>
        <v>-</v>
      </c>
    </row>
    <row r="99" spans="1:6" ht="62.25">
      <c r="A99" s="179" t="s">
        <v>167</v>
      </c>
      <c r="B99" s="180" t="s">
        <v>31</v>
      </c>
      <c r="C99" s="181" t="s">
        <v>168</v>
      </c>
      <c r="D99" s="182" t="s">
        <v>42</v>
      </c>
      <c r="E99" s="182">
        <v>12.07</v>
      </c>
      <c r="F99" s="183" t="str">
        <f t="shared" si="1"/>
        <v>-</v>
      </c>
    </row>
    <row r="100" spans="1:6" ht="30.75">
      <c r="A100" s="179" t="s">
        <v>169</v>
      </c>
      <c r="B100" s="180" t="s">
        <v>31</v>
      </c>
      <c r="C100" s="181" t="s">
        <v>1794</v>
      </c>
      <c r="D100" s="182">
        <v>2000</v>
      </c>
      <c r="E100" s="182">
        <v>1604.36</v>
      </c>
      <c r="F100" s="183">
        <f t="shared" si="1"/>
        <v>395.6400000000001</v>
      </c>
    </row>
    <row r="101" spans="1:6" ht="62.25">
      <c r="A101" s="179" t="s">
        <v>170</v>
      </c>
      <c r="B101" s="180" t="s">
        <v>31</v>
      </c>
      <c r="C101" s="181" t="s">
        <v>1795</v>
      </c>
      <c r="D101" s="182" t="s">
        <v>42</v>
      </c>
      <c r="E101" s="182">
        <v>376.01</v>
      </c>
      <c r="F101" s="183" t="str">
        <f t="shared" si="1"/>
        <v>-</v>
      </c>
    </row>
    <row r="102" spans="1:6" ht="93">
      <c r="A102" s="179" t="s">
        <v>171</v>
      </c>
      <c r="B102" s="180" t="s">
        <v>31</v>
      </c>
      <c r="C102" s="181" t="s">
        <v>172</v>
      </c>
      <c r="D102" s="182" t="s">
        <v>42</v>
      </c>
      <c r="E102" s="182">
        <v>376.01</v>
      </c>
      <c r="F102" s="183" t="str">
        <f t="shared" si="1"/>
        <v>-</v>
      </c>
    </row>
    <row r="103" spans="1:6" ht="15">
      <c r="A103" s="179" t="s">
        <v>173</v>
      </c>
      <c r="B103" s="180" t="s">
        <v>31</v>
      </c>
      <c r="C103" s="181" t="s">
        <v>1796</v>
      </c>
      <c r="D103" s="182" t="s">
        <v>42</v>
      </c>
      <c r="E103" s="182">
        <v>1228.35</v>
      </c>
      <c r="F103" s="183" t="str">
        <f t="shared" si="1"/>
        <v>-</v>
      </c>
    </row>
    <row r="104" spans="1:6" ht="46.5">
      <c r="A104" s="179" t="s">
        <v>174</v>
      </c>
      <c r="B104" s="180" t="s">
        <v>31</v>
      </c>
      <c r="C104" s="181" t="s">
        <v>175</v>
      </c>
      <c r="D104" s="182" t="s">
        <v>42</v>
      </c>
      <c r="E104" s="182">
        <v>1228.35</v>
      </c>
      <c r="F104" s="183" t="str">
        <f t="shared" si="1"/>
        <v>-</v>
      </c>
    </row>
    <row r="105" spans="1:6" ht="62.25">
      <c r="A105" s="179" t="s">
        <v>176</v>
      </c>
      <c r="B105" s="180" t="s">
        <v>31</v>
      </c>
      <c r="C105" s="181" t="s">
        <v>177</v>
      </c>
      <c r="D105" s="182">
        <v>40932500</v>
      </c>
      <c r="E105" s="182">
        <v>7477841.34</v>
      </c>
      <c r="F105" s="183">
        <f t="shared" si="1"/>
        <v>33454658.66</v>
      </c>
    </row>
    <row r="106" spans="1:6" ht="140.25">
      <c r="A106" s="184" t="s">
        <v>178</v>
      </c>
      <c r="B106" s="180" t="s">
        <v>31</v>
      </c>
      <c r="C106" s="181" t="s">
        <v>179</v>
      </c>
      <c r="D106" s="182">
        <v>32502200</v>
      </c>
      <c r="E106" s="182">
        <v>5307055.29</v>
      </c>
      <c r="F106" s="183">
        <f t="shared" si="1"/>
        <v>27195144.71</v>
      </c>
    </row>
    <row r="107" spans="1:6" ht="93">
      <c r="A107" s="179" t="s">
        <v>180</v>
      </c>
      <c r="B107" s="180" t="s">
        <v>31</v>
      </c>
      <c r="C107" s="181" t="s">
        <v>1797</v>
      </c>
      <c r="D107" s="182">
        <v>23500000</v>
      </c>
      <c r="E107" s="182">
        <v>4048087.56</v>
      </c>
      <c r="F107" s="183">
        <f t="shared" si="1"/>
        <v>19451912.44</v>
      </c>
    </row>
    <row r="108" spans="1:6" ht="124.5">
      <c r="A108" s="184" t="s">
        <v>181</v>
      </c>
      <c r="B108" s="180" t="s">
        <v>31</v>
      </c>
      <c r="C108" s="181" t="s">
        <v>182</v>
      </c>
      <c r="D108" s="182" t="s">
        <v>42</v>
      </c>
      <c r="E108" s="182">
        <v>4048087.56</v>
      </c>
      <c r="F108" s="183" t="str">
        <f t="shared" si="1"/>
        <v>-</v>
      </c>
    </row>
    <row r="109" spans="1:6" ht="124.5">
      <c r="A109" s="184" t="s">
        <v>183</v>
      </c>
      <c r="B109" s="180" t="s">
        <v>31</v>
      </c>
      <c r="C109" s="181" t="s">
        <v>1798</v>
      </c>
      <c r="D109" s="182">
        <v>5700000</v>
      </c>
      <c r="E109" s="182">
        <v>623257.58</v>
      </c>
      <c r="F109" s="183">
        <f t="shared" si="1"/>
        <v>5076742.42</v>
      </c>
    </row>
    <row r="110" spans="1:6" ht="108.75">
      <c r="A110" s="179" t="s">
        <v>184</v>
      </c>
      <c r="B110" s="180" t="s">
        <v>31</v>
      </c>
      <c r="C110" s="181" t="s">
        <v>185</v>
      </c>
      <c r="D110" s="182" t="s">
        <v>42</v>
      </c>
      <c r="E110" s="182">
        <v>623257.58</v>
      </c>
      <c r="F110" s="183" t="str">
        <f t="shared" si="1"/>
        <v>-</v>
      </c>
    </row>
    <row r="111" spans="1:6" ht="140.25">
      <c r="A111" s="184" t="s">
        <v>186</v>
      </c>
      <c r="B111" s="180" t="s">
        <v>31</v>
      </c>
      <c r="C111" s="181" t="s">
        <v>1799</v>
      </c>
      <c r="D111" s="182">
        <v>1200000</v>
      </c>
      <c r="E111" s="182">
        <v>100300</v>
      </c>
      <c r="F111" s="183">
        <f t="shared" si="1"/>
        <v>1099700</v>
      </c>
    </row>
    <row r="112" spans="1:6" ht="93">
      <c r="A112" s="179" t="s">
        <v>187</v>
      </c>
      <c r="B112" s="180" t="s">
        <v>31</v>
      </c>
      <c r="C112" s="181" t="s">
        <v>188</v>
      </c>
      <c r="D112" s="182" t="s">
        <v>42</v>
      </c>
      <c r="E112" s="182">
        <v>100300</v>
      </c>
      <c r="F112" s="183" t="str">
        <f t="shared" si="1"/>
        <v>-</v>
      </c>
    </row>
    <row r="113" spans="1:6" ht="62.25">
      <c r="A113" s="179" t="s">
        <v>189</v>
      </c>
      <c r="B113" s="180" t="s">
        <v>31</v>
      </c>
      <c r="C113" s="181" t="s">
        <v>190</v>
      </c>
      <c r="D113" s="182">
        <v>2102200</v>
      </c>
      <c r="E113" s="182">
        <v>535410.15</v>
      </c>
      <c r="F113" s="183">
        <f t="shared" si="1"/>
        <v>1566789.85</v>
      </c>
    </row>
    <row r="114" spans="1:6" ht="46.5">
      <c r="A114" s="179" t="s">
        <v>191</v>
      </c>
      <c r="B114" s="180" t="s">
        <v>31</v>
      </c>
      <c r="C114" s="181" t="s">
        <v>192</v>
      </c>
      <c r="D114" s="182" t="s">
        <v>42</v>
      </c>
      <c r="E114" s="182">
        <v>535410.15</v>
      </c>
      <c r="F114" s="183" t="str">
        <f t="shared" si="1"/>
        <v>-</v>
      </c>
    </row>
    <row r="115" spans="1:6" ht="62.25">
      <c r="A115" s="179" t="s">
        <v>193</v>
      </c>
      <c r="B115" s="180" t="s">
        <v>31</v>
      </c>
      <c r="C115" s="181" t="s">
        <v>1800</v>
      </c>
      <c r="D115" s="182" t="s">
        <v>42</v>
      </c>
      <c r="E115" s="182">
        <v>901.63</v>
      </c>
      <c r="F115" s="183" t="str">
        <f t="shared" si="1"/>
        <v>-</v>
      </c>
    </row>
    <row r="116" spans="1:6" ht="62.25">
      <c r="A116" s="179" t="s">
        <v>194</v>
      </c>
      <c r="B116" s="180" t="s">
        <v>31</v>
      </c>
      <c r="C116" s="181" t="s">
        <v>1801</v>
      </c>
      <c r="D116" s="182" t="s">
        <v>42</v>
      </c>
      <c r="E116" s="182">
        <v>901.63</v>
      </c>
      <c r="F116" s="183" t="str">
        <f t="shared" si="1"/>
        <v>-</v>
      </c>
    </row>
    <row r="117" spans="1:6" ht="140.25">
      <c r="A117" s="184" t="s">
        <v>195</v>
      </c>
      <c r="B117" s="180" t="s">
        <v>31</v>
      </c>
      <c r="C117" s="181" t="s">
        <v>196</v>
      </c>
      <c r="D117" s="182" t="s">
        <v>42</v>
      </c>
      <c r="E117" s="182">
        <v>901.63</v>
      </c>
      <c r="F117" s="183" t="str">
        <f t="shared" si="1"/>
        <v>-</v>
      </c>
    </row>
    <row r="118" spans="1:6" ht="30.75">
      <c r="A118" s="179" t="s">
        <v>197</v>
      </c>
      <c r="B118" s="180" t="s">
        <v>31</v>
      </c>
      <c r="C118" s="181" t="s">
        <v>1802</v>
      </c>
      <c r="D118" s="182">
        <v>260300</v>
      </c>
      <c r="E118" s="182" t="s">
        <v>42</v>
      </c>
      <c r="F118" s="183">
        <f t="shared" si="1"/>
        <v>260300</v>
      </c>
    </row>
    <row r="119" spans="1:6" ht="124.5">
      <c r="A119" s="184" t="s">
        <v>198</v>
      </c>
      <c r="B119" s="180" t="s">
        <v>31</v>
      </c>
      <c r="C119" s="181" t="s">
        <v>199</v>
      </c>
      <c r="D119" s="182">
        <v>8170000</v>
      </c>
      <c r="E119" s="182">
        <v>2169884.42</v>
      </c>
      <c r="F119" s="183">
        <f t="shared" si="1"/>
        <v>6000115.58</v>
      </c>
    </row>
    <row r="120" spans="1:6" ht="124.5">
      <c r="A120" s="184" t="s">
        <v>200</v>
      </c>
      <c r="B120" s="180" t="s">
        <v>31</v>
      </c>
      <c r="C120" s="181" t="s">
        <v>201</v>
      </c>
      <c r="D120" s="182" t="s">
        <v>42</v>
      </c>
      <c r="E120" s="182">
        <v>2169884.42</v>
      </c>
      <c r="F120" s="183" t="str">
        <f t="shared" si="1"/>
        <v>-</v>
      </c>
    </row>
    <row r="121" spans="1:6" ht="108.75">
      <c r="A121" s="179" t="s">
        <v>202</v>
      </c>
      <c r="B121" s="180" t="s">
        <v>31</v>
      </c>
      <c r="C121" s="181" t="s">
        <v>203</v>
      </c>
      <c r="D121" s="182" t="s">
        <v>42</v>
      </c>
      <c r="E121" s="182">
        <v>38582.46</v>
      </c>
      <c r="F121" s="183" t="str">
        <f t="shared" si="1"/>
        <v>-</v>
      </c>
    </row>
    <row r="122" spans="1:6" ht="108.75">
      <c r="A122" s="179" t="s">
        <v>202</v>
      </c>
      <c r="B122" s="180" t="s">
        <v>31</v>
      </c>
      <c r="C122" s="181" t="s">
        <v>204</v>
      </c>
      <c r="D122" s="182" t="s">
        <v>42</v>
      </c>
      <c r="E122" s="182">
        <v>2131301.96</v>
      </c>
      <c r="F122" s="183" t="str">
        <f t="shared" si="1"/>
        <v>-</v>
      </c>
    </row>
    <row r="123" spans="1:6" ht="30.75">
      <c r="A123" s="179" t="s">
        <v>205</v>
      </c>
      <c r="B123" s="180" t="s">
        <v>31</v>
      </c>
      <c r="C123" s="181" t="s">
        <v>1803</v>
      </c>
      <c r="D123" s="182">
        <v>31421300</v>
      </c>
      <c r="E123" s="182">
        <v>18659902.49</v>
      </c>
      <c r="F123" s="183">
        <f t="shared" si="1"/>
        <v>12761397.510000002</v>
      </c>
    </row>
    <row r="124" spans="1:6" ht="30.75">
      <c r="A124" s="179" t="s">
        <v>206</v>
      </c>
      <c r="B124" s="180" t="s">
        <v>31</v>
      </c>
      <c r="C124" s="181" t="s">
        <v>1804</v>
      </c>
      <c r="D124" s="182">
        <v>31421300</v>
      </c>
      <c r="E124" s="182">
        <v>18659902.49</v>
      </c>
      <c r="F124" s="183">
        <f t="shared" si="1"/>
        <v>12761397.510000002</v>
      </c>
    </row>
    <row r="125" spans="1:6" ht="46.5">
      <c r="A125" s="179" t="s">
        <v>207</v>
      </c>
      <c r="B125" s="180" t="s">
        <v>31</v>
      </c>
      <c r="C125" s="181" t="s">
        <v>208</v>
      </c>
      <c r="D125" s="182" t="s">
        <v>42</v>
      </c>
      <c r="E125" s="182">
        <v>32123.72</v>
      </c>
      <c r="F125" s="183" t="str">
        <f t="shared" si="1"/>
        <v>-</v>
      </c>
    </row>
    <row r="126" spans="1:6" ht="93">
      <c r="A126" s="179" t="s">
        <v>209</v>
      </c>
      <c r="B126" s="180" t="s">
        <v>31</v>
      </c>
      <c r="C126" s="181" t="s">
        <v>210</v>
      </c>
      <c r="D126" s="182" t="s">
        <v>42</v>
      </c>
      <c r="E126" s="182">
        <v>32123.72</v>
      </c>
      <c r="F126" s="183" t="str">
        <f t="shared" si="1"/>
        <v>-</v>
      </c>
    </row>
    <row r="127" spans="1:6" ht="30.75">
      <c r="A127" s="179" t="s">
        <v>211</v>
      </c>
      <c r="B127" s="180" t="s">
        <v>31</v>
      </c>
      <c r="C127" s="181" t="s">
        <v>1805</v>
      </c>
      <c r="D127" s="182" t="s">
        <v>42</v>
      </c>
      <c r="E127" s="182">
        <v>16435330.7</v>
      </c>
      <c r="F127" s="183" t="str">
        <f t="shared" si="1"/>
        <v>-</v>
      </c>
    </row>
    <row r="128" spans="1:6" ht="93">
      <c r="A128" s="179" t="s">
        <v>212</v>
      </c>
      <c r="B128" s="180" t="s">
        <v>31</v>
      </c>
      <c r="C128" s="181" t="s">
        <v>213</v>
      </c>
      <c r="D128" s="182" t="s">
        <v>42</v>
      </c>
      <c r="E128" s="182">
        <v>16435330.7</v>
      </c>
      <c r="F128" s="183" t="str">
        <f t="shared" si="1"/>
        <v>-</v>
      </c>
    </row>
    <row r="129" spans="1:6" ht="30.75">
      <c r="A129" s="179" t="s">
        <v>214</v>
      </c>
      <c r="B129" s="180" t="s">
        <v>31</v>
      </c>
      <c r="C129" s="181" t="s">
        <v>1806</v>
      </c>
      <c r="D129" s="182" t="s">
        <v>42</v>
      </c>
      <c r="E129" s="182">
        <v>2192448.07</v>
      </c>
      <c r="F129" s="183" t="str">
        <f t="shared" si="1"/>
        <v>-</v>
      </c>
    </row>
    <row r="130" spans="1:6" ht="15">
      <c r="A130" s="179" t="s">
        <v>215</v>
      </c>
      <c r="B130" s="180" t="s">
        <v>31</v>
      </c>
      <c r="C130" s="181" t="s">
        <v>216</v>
      </c>
      <c r="D130" s="182" t="s">
        <v>42</v>
      </c>
      <c r="E130" s="182">
        <v>2177414.58</v>
      </c>
      <c r="F130" s="183" t="str">
        <f t="shared" si="1"/>
        <v>-</v>
      </c>
    </row>
    <row r="131" spans="1:6" ht="30.75">
      <c r="A131" s="179" t="s">
        <v>217</v>
      </c>
      <c r="B131" s="180" t="s">
        <v>31</v>
      </c>
      <c r="C131" s="181" t="s">
        <v>218</v>
      </c>
      <c r="D131" s="182" t="s">
        <v>42</v>
      </c>
      <c r="E131" s="182">
        <v>15033.49</v>
      </c>
      <c r="F131" s="183" t="str">
        <f t="shared" si="1"/>
        <v>-</v>
      </c>
    </row>
    <row r="132" spans="1:6" ht="46.5">
      <c r="A132" s="179" t="s">
        <v>219</v>
      </c>
      <c r="B132" s="180" t="s">
        <v>31</v>
      </c>
      <c r="C132" s="181" t="s">
        <v>220</v>
      </c>
      <c r="D132" s="182">
        <v>5232100</v>
      </c>
      <c r="E132" s="182">
        <v>1096366.04</v>
      </c>
      <c r="F132" s="183">
        <f t="shared" si="1"/>
        <v>4135733.96</v>
      </c>
    </row>
    <row r="133" spans="1:6" ht="15">
      <c r="A133" s="179" t="s">
        <v>221</v>
      </c>
      <c r="B133" s="180" t="s">
        <v>31</v>
      </c>
      <c r="C133" s="181" t="s">
        <v>222</v>
      </c>
      <c r="D133" s="182">
        <v>4613100</v>
      </c>
      <c r="E133" s="182">
        <v>811107.87</v>
      </c>
      <c r="F133" s="183">
        <f t="shared" si="1"/>
        <v>3801992.13</v>
      </c>
    </row>
    <row r="134" spans="1:6" ht="30.75">
      <c r="A134" s="179" t="s">
        <v>223</v>
      </c>
      <c r="B134" s="180" t="s">
        <v>31</v>
      </c>
      <c r="C134" s="181" t="s">
        <v>224</v>
      </c>
      <c r="D134" s="182" t="s">
        <v>42</v>
      </c>
      <c r="E134" s="182">
        <v>811107.87</v>
      </c>
      <c r="F134" s="183" t="str">
        <f t="shared" si="1"/>
        <v>-</v>
      </c>
    </row>
    <row r="135" spans="1:6" ht="46.5">
      <c r="A135" s="179" t="s">
        <v>225</v>
      </c>
      <c r="B135" s="180" t="s">
        <v>31</v>
      </c>
      <c r="C135" s="181" t="s">
        <v>226</v>
      </c>
      <c r="D135" s="182" t="s">
        <v>42</v>
      </c>
      <c r="E135" s="182">
        <v>88769</v>
      </c>
      <c r="F135" s="183" t="str">
        <f t="shared" si="1"/>
        <v>-</v>
      </c>
    </row>
    <row r="136" spans="1:6" ht="46.5">
      <c r="A136" s="179" t="s">
        <v>225</v>
      </c>
      <c r="B136" s="180" t="s">
        <v>31</v>
      </c>
      <c r="C136" s="181" t="s">
        <v>227</v>
      </c>
      <c r="D136" s="182" t="s">
        <v>42</v>
      </c>
      <c r="E136" s="182">
        <v>685999.95</v>
      </c>
      <c r="F136" s="183" t="str">
        <f t="shared" si="1"/>
        <v>-</v>
      </c>
    </row>
    <row r="137" spans="1:6" ht="46.5">
      <c r="A137" s="179" t="s">
        <v>225</v>
      </c>
      <c r="B137" s="180" t="s">
        <v>31</v>
      </c>
      <c r="C137" s="181" t="s">
        <v>228</v>
      </c>
      <c r="D137" s="182" t="s">
        <v>42</v>
      </c>
      <c r="E137" s="182">
        <v>36338.92</v>
      </c>
      <c r="F137" s="183" t="str">
        <f t="shared" si="1"/>
        <v>-</v>
      </c>
    </row>
    <row r="138" spans="1:6" ht="15">
      <c r="A138" s="179" t="s">
        <v>229</v>
      </c>
      <c r="B138" s="180" t="s">
        <v>31</v>
      </c>
      <c r="C138" s="181" t="s">
        <v>230</v>
      </c>
      <c r="D138" s="182">
        <v>619000</v>
      </c>
      <c r="E138" s="182">
        <v>285258.17</v>
      </c>
      <c r="F138" s="183">
        <f t="shared" si="1"/>
        <v>333741.83</v>
      </c>
    </row>
    <row r="139" spans="1:6" ht="46.5">
      <c r="A139" s="179" t="s">
        <v>231</v>
      </c>
      <c r="B139" s="180" t="s">
        <v>31</v>
      </c>
      <c r="C139" s="181" t="s">
        <v>1807</v>
      </c>
      <c r="D139" s="182" t="s">
        <v>42</v>
      </c>
      <c r="E139" s="182">
        <v>40089.4</v>
      </c>
      <c r="F139" s="183" t="str">
        <f aca="true" t="shared" si="2" ref="F139:F194">IF(OR(D139="-",IF(E139="-",0,E139)&gt;=IF(D139="-",0,D139)),"-",IF(D139="-",0,D139)-IF(E139="-",0,E139))</f>
        <v>-</v>
      </c>
    </row>
    <row r="140" spans="1:6" ht="62.25">
      <c r="A140" s="179" t="s">
        <v>232</v>
      </c>
      <c r="B140" s="180" t="s">
        <v>31</v>
      </c>
      <c r="C140" s="181" t="s">
        <v>233</v>
      </c>
      <c r="D140" s="182" t="s">
        <v>42</v>
      </c>
      <c r="E140" s="182">
        <v>40089.4</v>
      </c>
      <c r="F140" s="183" t="str">
        <f t="shared" si="2"/>
        <v>-</v>
      </c>
    </row>
    <row r="141" spans="1:6" ht="30.75">
      <c r="A141" s="179" t="s">
        <v>234</v>
      </c>
      <c r="B141" s="180" t="s">
        <v>31</v>
      </c>
      <c r="C141" s="181" t="s">
        <v>235</v>
      </c>
      <c r="D141" s="182" t="s">
        <v>42</v>
      </c>
      <c r="E141" s="182">
        <v>245168.77</v>
      </c>
      <c r="F141" s="183" t="str">
        <f t="shared" si="2"/>
        <v>-</v>
      </c>
    </row>
    <row r="142" spans="1:6" ht="30.75">
      <c r="A142" s="179" t="s">
        <v>236</v>
      </c>
      <c r="B142" s="180" t="s">
        <v>31</v>
      </c>
      <c r="C142" s="181" t="s">
        <v>237</v>
      </c>
      <c r="D142" s="182" t="s">
        <v>42</v>
      </c>
      <c r="E142" s="182">
        <v>8157.84</v>
      </c>
      <c r="F142" s="183" t="str">
        <f t="shared" si="2"/>
        <v>-</v>
      </c>
    </row>
    <row r="143" spans="1:6" ht="30.75">
      <c r="A143" s="179" t="s">
        <v>236</v>
      </c>
      <c r="B143" s="180" t="s">
        <v>31</v>
      </c>
      <c r="C143" s="181" t="s">
        <v>238</v>
      </c>
      <c r="D143" s="182" t="s">
        <v>42</v>
      </c>
      <c r="E143" s="182">
        <v>5379.84</v>
      </c>
      <c r="F143" s="183" t="str">
        <f t="shared" si="2"/>
        <v>-</v>
      </c>
    </row>
    <row r="144" spans="1:6" ht="30.75">
      <c r="A144" s="179" t="s">
        <v>236</v>
      </c>
      <c r="B144" s="180" t="s">
        <v>31</v>
      </c>
      <c r="C144" s="181" t="s">
        <v>239</v>
      </c>
      <c r="D144" s="182" t="s">
        <v>42</v>
      </c>
      <c r="E144" s="182">
        <v>170027.79</v>
      </c>
      <c r="F144" s="183" t="str">
        <f t="shared" si="2"/>
        <v>-</v>
      </c>
    </row>
    <row r="145" spans="1:6" ht="30.75">
      <c r="A145" s="179" t="s">
        <v>236</v>
      </c>
      <c r="B145" s="180" t="s">
        <v>31</v>
      </c>
      <c r="C145" s="181" t="s">
        <v>240</v>
      </c>
      <c r="D145" s="182" t="s">
        <v>42</v>
      </c>
      <c r="E145" s="182">
        <v>61603.3</v>
      </c>
      <c r="F145" s="183" t="str">
        <f t="shared" si="2"/>
        <v>-</v>
      </c>
    </row>
    <row r="146" spans="1:6" ht="46.5">
      <c r="A146" s="179" t="s">
        <v>241</v>
      </c>
      <c r="B146" s="180" t="s">
        <v>31</v>
      </c>
      <c r="C146" s="181" t="s">
        <v>1808</v>
      </c>
      <c r="D146" s="182">
        <v>1616800</v>
      </c>
      <c r="E146" s="182">
        <v>398456</v>
      </c>
      <c r="F146" s="183">
        <f t="shared" si="2"/>
        <v>1218344</v>
      </c>
    </row>
    <row r="147" spans="1:6" ht="78">
      <c r="A147" s="179" t="s">
        <v>242</v>
      </c>
      <c r="B147" s="180" t="s">
        <v>31</v>
      </c>
      <c r="C147" s="181" t="s">
        <v>1809</v>
      </c>
      <c r="D147" s="182" t="s">
        <v>42</v>
      </c>
      <c r="E147" s="182">
        <v>141456</v>
      </c>
      <c r="F147" s="183" t="str">
        <f t="shared" si="2"/>
        <v>-</v>
      </c>
    </row>
    <row r="148" spans="1:6" ht="78">
      <c r="A148" s="179" t="s">
        <v>243</v>
      </c>
      <c r="B148" s="180" t="s">
        <v>31</v>
      </c>
      <c r="C148" s="181" t="s">
        <v>244</v>
      </c>
      <c r="D148" s="182" t="s">
        <v>42</v>
      </c>
      <c r="E148" s="182">
        <v>141456</v>
      </c>
      <c r="F148" s="183" t="str">
        <f t="shared" si="2"/>
        <v>-</v>
      </c>
    </row>
    <row r="149" spans="1:6" ht="46.5">
      <c r="A149" s="179" t="s">
        <v>245</v>
      </c>
      <c r="B149" s="180" t="s">
        <v>31</v>
      </c>
      <c r="C149" s="181" t="s">
        <v>1810</v>
      </c>
      <c r="D149" s="182">
        <v>1616800</v>
      </c>
      <c r="E149" s="182">
        <v>257000</v>
      </c>
      <c r="F149" s="183">
        <f t="shared" si="2"/>
        <v>1359800</v>
      </c>
    </row>
    <row r="150" spans="1:6" ht="62.25">
      <c r="A150" s="179" t="s">
        <v>246</v>
      </c>
      <c r="B150" s="180" t="s">
        <v>31</v>
      </c>
      <c r="C150" s="181" t="s">
        <v>247</v>
      </c>
      <c r="D150" s="182" t="s">
        <v>42</v>
      </c>
      <c r="E150" s="182">
        <v>257000</v>
      </c>
      <c r="F150" s="183" t="str">
        <f t="shared" si="2"/>
        <v>-</v>
      </c>
    </row>
    <row r="151" spans="1:6" ht="30.75">
      <c r="A151" s="179" t="s">
        <v>248</v>
      </c>
      <c r="B151" s="180" t="s">
        <v>31</v>
      </c>
      <c r="C151" s="181" t="s">
        <v>249</v>
      </c>
      <c r="D151" s="182">
        <v>3550000</v>
      </c>
      <c r="E151" s="182">
        <v>1925391.43</v>
      </c>
      <c r="F151" s="183">
        <f t="shared" si="2"/>
        <v>1624608.57</v>
      </c>
    </row>
    <row r="152" spans="1:6" ht="62.25">
      <c r="A152" s="179" t="s">
        <v>250</v>
      </c>
      <c r="B152" s="180" t="s">
        <v>31</v>
      </c>
      <c r="C152" s="181" t="s">
        <v>251</v>
      </c>
      <c r="D152" s="182" t="s">
        <v>42</v>
      </c>
      <c r="E152" s="182">
        <v>356976.39</v>
      </c>
      <c r="F152" s="183" t="str">
        <f t="shared" si="2"/>
        <v>-</v>
      </c>
    </row>
    <row r="153" spans="1:6" ht="93">
      <c r="A153" s="179" t="s">
        <v>252</v>
      </c>
      <c r="B153" s="180" t="s">
        <v>31</v>
      </c>
      <c r="C153" s="181" t="s">
        <v>253</v>
      </c>
      <c r="D153" s="182" t="s">
        <v>42</v>
      </c>
      <c r="E153" s="182">
        <v>4638.23</v>
      </c>
      <c r="F153" s="183" t="str">
        <f t="shared" si="2"/>
        <v>-</v>
      </c>
    </row>
    <row r="154" spans="1:6" ht="124.5">
      <c r="A154" s="184" t="s">
        <v>254</v>
      </c>
      <c r="B154" s="180" t="s">
        <v>31</v>
      </c>
      <c r="C154" s="181" t="s">
        <v>255</v>
      </c>
      <c r="D154" s="182" t="s">
        <v>42</v>
      </c>
      <c r="E154" s="182">
        <v>3338.23</v>
      </c>
      <c r="F154" s="183" t="str">
        <f t="shared" si="2"/>
        <v>-</v>
      </c>
    </row>
    <row r="155" spans="1:6" ht="124.5">
      <c r="A155" s="184" t="s">
        <v>254</v>
      </c>
      <c r="B155" s="180" t="s">
        <v>31</v>
      </c>
      <c r="C155" s="181" t="s">
        <v>256</v>
      </c>
      <c r="D155" s="182" t="s">
        <v>42</v>
      </c>
      <c r="E155" s="182">
        <v>1300</v>
      </c>
      <c r="F155" s="183" t="str">
        <f t="shared" si="2"/>
        <v>-</v>
      </c>
    </row>
    <row r="156" spans="1:6" ht="124.5">
      <c r="A156" s="179" t="s">
        <v>257</v>
      </c>
      <c r="B156" s="180" t="s">
        <v>31</v>
      </c>
      <c r="C156" s="181" t="s">
        <v>258</v>
      </c>
      <c r="D156" s="182" t="s">
        <v>42</v>
      </c>
      <c r="E156" s="182">
        <v>44109.53</v>
      </c>
      <c r="F156" s="183" t="str">
        <f t="shared" si="2"/>
        <v>-</v>
      </c>
    </row>
    <row r="157" spans="1:6" ht="171">
      <c r="A157" s="184" t="s">
        <v>259</v>
      </c>
      <c r="B157" s="180" t="s">
        <v>31</v>
      </c>
      <c r="C157" s="181" t="s">
        <v>260</v>
      </c>
      <c r="D157" s="182" t="s">
        <v>42</v>
      </c>
      <c r="E157" s="182">
        <v>6094.29</v>
      </c>
      <c r="F157" s="183" t="str">
        <f t="shared" si="2"/>
        <v>-</v>
      </c>
    </row>
    <row r="158" spans="1:6" ht="171">
      <c r="A158" s="184" t="s">
        <v>259</v>
      </c>
      <c r="B158" s="180" t="s">
        <v>31</v>
      </c>
      <c r="C158" s="181" t="s">
        <v>261</v>
      </c>
      <c r="D158" s="182" t="s">
        <v>42</v>
      </c>
      <c r="E158" s="182">
        <v>38015.24</v>
      </c>
      <c r="F158" s="183" t="str">
        <f t="shared" si="2"/>
        <v>-</v>
      </c>
    </row>
    <row r="159" spans="1:6" ht="93">
      <c r="A159" s="179" t="s">
        <v>262</v>
      </c>
      <c r="B159" s="180" t="s">
        <v>31</v>
      </c>
      <c r="C159" s="181" t="s">
        <v>1811</v>
      </c>
      <c r="D159" s="182" t="s">
        <v>42</v>
      </c>
      <c r="E159" s="182">
        <v>2111.07</v>
      </c>
      <c r="F159" s="183" t="str">
        <f t="shared" si="2"/>
        <v>-</v>
      </c>
    </row>
    <row r="160" spans="1:6" ht="124.5">
      <c r="A160" s="184" t="s">
        <v>263</v>
      </c>
      <c r="B160" s="180" t="s">
        <v>31</v>
      </c>
      <c r="C160" s="181" t="s">
        <v>264</v>
      </c>
      <c r="D160" s="182" t="s">
        <v>42</v>
      </c>
      <c r="E160" s="182">
        <v>2111.07</v>
      </c>
      <c r="F160" s="183" t="str">
        <f t="shared" si="2"/>
        <v>-</v>
      </c>
    </row>
    <row r="161" spans="1:6" ht="108.75">
      <c r="A161" s="179" t="s">
        <v>265</v>
      </c>
      <c r="B161" s="180" t="s">
        <v>31</v>
      </c>
      <c r="C161" s="181" t="s">
        <v>1812</v>
      </c>
      <c r="D161" s="182" t="s">
        <v>42</v>
      </c>
      <c r="E161" s="182">
        <v>36500</v>
      </c>
      <c r="F161" s="183" t="str">
        <f t="shared" si="2"/>
        <v>-</v>
      </c>
    </row>
    <row r="162" spans="1:6" ht="140.25">
      <c r="A162" s="184" t="s">
        <v>266</v>
      </c>
      <c r="B162" s="180" t="s">
        <v>31</v>
      </c>
      <c r="C162" s="181" t="s">
        <v>267</v>
      </c>
      <c r="D162" s="182" t="s">
        <v>42</v>
      </c>
      <c r="E162" s="182">
        <v>36500</v>
      </c>
      <c r="F162" s="183" t="str">
        <f t="shared" si="2"/>
        <v>-</v>
      </c>
    </row>
    <row r="163" spans="1:6" ht="124.5">
      <c r="A163" s="179" t="s">
        <v>268</v>
      </c>
      <c r="B163" s="180" t="s">
        <v>31</v>
      </c>
      <c r="C163" s="181" t="s">
        <v>1813</v>
      </c>
      <c r="D163" s="182" t="s">
        <v>42</v>
      </c>
      <c r="E163" s="182">
        <v>55733.27</v>
      </c>
      <c r="F163" s="183" t="str">
        <f t="shared" si="2"/>
        <v>-</v>
      </c>
    </row>
    <row r="164" spans="1:6" ht="171">
      <c r="A164" s="184" t="s">
        <v>269</v>
      </c>
      <c r="B164" s="180" t="s">
        <v>31</v>
      </c>
      <c r="C164" s="181" t="s">
        <v>270</v>
      </c>
      <c r="D164" s="182" t="s">
        <v>42</v>
      </c>
      <c r="E164" s="182">
        <v>55733.27</v>
      </c>
      <c r="F164" s="183" t="str">
        <f t="shared" si="2"/>
        <v>-</v>
      </c>
    </row>
    <row r="165" spans="1:6" ht="108.75">
      <c r="A165" s="179" t="s">
        <v>271</v>
      </c>
      <c r="B165" s="180" t="s">
        <v>31</v>
      </c>
      <c r="C165" s="181" t="s">
        <v>1814</v>
      </c>
      <c r="D165" s="182" t="s">
        <v>42</v>
      </c>
      <c r="E165" s="182">
        <v>900</v>
      </c>
      <c r="F165" s="183" t="str">
        <f t="shared" si="2"/>
        <v>-</v>
      </c>
    </row>
    <row r="166" spans="1:6" ht="186.75">
      <c r="A166" s="184" t="s">
        <v>272</v>
      </c>
      <c r="B166" s="180" t="s">
        <v>31</v>
      </c>
      <c r="C166" s="181" t="s">
        <v>273</v>
      </c>
      <c r="D166" s="182" t="s">
        <v>42</v>
      </c>
      <c r="E166" s="182">
        <v>900</v>
      </c>
      <c r="F166" s="183" t="str">
        <f t="shared" si="2"/>
        <v>-</v>
      </c>
    </row>
    <row r="167" spans="1:6" ht="93">
      <c r="A167" s="179" t="s">
        <v>274</v>
      </c>
      <c r="B167" s="180" t="s">
        <v>31</v>
      </c>
      <c r="C167" s="181" t="s">
        <v>1815</v>
      </c>
      <c r="D167" s="182" t="s">
        <v>42</v>
      </c>
      <c r="E167" s="182">
        <v>54728.32</v>
      </c>
      <c r="F167" s="183" t="str">
        <f t="shared" si="2"/>
        <v>-</v>
      </c>
    </row>
    <row r="168" spans="1:6" ht="124.5">
      <c r="A168" s="184" t="s">
        <v>275</v>
      </c>
      <c r="B168" s="180" t="s">
        <v>31</v>
      </c>
      <c r="C168" s="181" t="s">
        <v>276</v>
      </c>
      <c r="D168" s="182" t="s">
        <v>42</v>
      </c>
      <c r="E168" s="182">
        <v>54728.32</v>
      </c>
      <c r="F168" s="183" t="str">
        <f t="shared" si="2"/>
        <v>-</v>
      </c>
    </row>
    <row r="169" spans="1:6" ht="108.75">
      <c r="A169" s="179" t="s">
        <v>277</v>
      </c>
      <c r="B169" s="180" t="s">
        <v>31</v>
      </c>
      <c r="C169" s="181" t="s">
        <v>278</v>
      </c>
      <c r="D169" s="182" t="s">
        <v>42</v>
      </c>
      <c r="E169" s="182">
        <v>158255.97</v>
      </c>
      <c r="F169" s="183" t="str">
        <f t="shared" si="2"/>
        <v>-</v>
      </c>
    </row>
    <row r="170" spans="1:6" ht="140.25">
      <c r="A170" s="184" t="s">
        <v>279</v>
      </c>
      <c r="B170" s="180" t="s">
        <v>31</v>
      </c>
      <c r="C170" s="181" t="s">
        <v>280</v>
      </c>
      <c r="D170" s="182" t="s">
        <v>42</v>
      </c>
      <c r="E170" s="182">
        <v>14080.47</v>
      </c>
      <c r="F170" s="183" t="str">
        <f t="shared" si="2"/>
        <v>-</v>
      </c>
    </row>
    <row r="171" spans="1:6" ht="140.25">
      <c r="A171" s="184" t="s">
        <v>279</v>
      </c>
      <c r="B171" s="180" t="s">
        <v>31</v>
      </c>
      <c r="C171" s="181" t="s">
        <v>281</v>
      </c>
      <c r="D171" s="182" t="s">
        <v>42</v>
      </c>
      <c r="E171" s="182">
        <v>144175.5</v>
      </c>
      <c r="F171" s="183" t="str">
        <f t="shared" si="2"/>
        <v>-</v>
      </c>
    </row>
    <row r="172" spans="1:6" ht="171">
      <c r="A172" s="184" t="s">
        <v>282</v>
      </c>
      <c r="B172" s="180" t="s">
        <v>31</v>
      </c>
      <c r="C172" s="181" t="s">
        <v>283</v>
      </c>
      <c r="D172" s="182" t="s">
        <v>42</v>
      </c>
      <c r="E172" s="182">
        <v>784991.6</v>
      </c>
      <c r="F172" s="183" t="str">
        <f t="shared" si="2"/>
        <v>-</v>
      </c>
    </row>
    <row r="173" spans="1:6" ht="93">
      <c r="A173" s="179" t="s">
        <v>284</v>
      </c>
      <c r="B173" s="180" t="s">
        <v>31</v>
      </c>
      <c r="C173" s="181" t="s">
        <v>285</v>
      </c>
      <c r="D173" s="182" t="s">
        <v>42</v>
      </c>
      <c r="E173" s="182">
        <v>13725.27</v>
      </c>
      <c r="F173" s="183" t="str">
        <f t="shared" si="2"/>
        <v>-</v>
      </c>
    </row>
    <row r="174" spans="1:6" ht="124.5">
      <c r="A174" s="179" t="s">
        <v>286</v>
      </c>
      <c r="B174" s="180" t="s">
        <v>31</v>
      </c>
      <c r="C174" s="181" t="s">
        <v>287</v>
      </c>
      <c r="D174" s="182" t="s">
        <v>42</v>
      </c>
      <c r="E174" s="182">
        <v>4199</v>
      </c>
      <c r="F174" s="183" t="str">
        <f t="shared" si="2"/>
        <v>-</v>
      </c>
    </row>
    <row r="175" spans="1:6" ht="124.5">
      <c r="A175" s="179" t="s">
        <v>286</v>
      </c>
      <c r="B175" s="180" t="s">
        <v>31</v>
      </c>
      <c r="C175" s="181" t="s">
        <v>288</v>
      </c>
      <c r="D175" s="182" t="s">
        <v>42</v>
      </c>
      <c r="E175" s="182">
        <v>9526.27</v>
      </c>
      <c r="F175" s="183" t="str">
        <f t="shared" si="2"/>
        <v>-</v>
      </c>
    </row>
    <row r="176" spans="1:6" ht="124.5">
      <c r="A176" s="184" t="s">
        <v>289</v>
      </c>
      <c r="B176" s="180" t="s">
        <v>31</v>
      </c>
      <c r="C176" s="181" t="s">
        <v>290</v>
      </c>
      <c r="D176" s="182" t="s">
        <v>42</v>
      </c>
      <c r="E176" s="182">
        <v>771266.33</v>
      </c>
      <c r="F176" s="183" t="str">
        <f t="shared" si="2"/>
        <v>-</v>
      </c>
    </row>
    <row r="177" spans="1:6" ht="108.75">
      <c r="A177" s="179" t="s">
        <v>291</v>
      </c>
      <c r="B177" s="180" t="s">
        <v>31</v>
      </c>
      <c r="C177" s="181" t="s">
        <v>292</v>
      </c>
      <c r="D177" s="182" t="s">
        <v>42</v>
      </c>
      <c r="E177" s="182">
        <v>20632.75</v>
      </c>
      <c r="F177" s="183" t="str">
        <f t="shared" si="2"/>
        <v>-</v>
      </c>
    </row>
    <row r="178" spans="1:6" ht="108.75">
      <c r="A178" s="179" t="s">
        <v>291</v>
      </c>
      <c r="B178" s="180" t="s">
        <v>31</v>
      </c>
      <c r="C178" s="181" t="s">
        <v>293</v>
      </c>
      <c r="D178" s="182" t="s">
        <v>42</v>
      </c>
      <c r="E178" s="182">
        <v>15000</v>
      </c>
      <c r="F178" s="183" t="str">
        <f t="shared" si="2"/>
        <v>-</v>
      </c>
    </row>
    <row r="179" spans="1:6" ht="108.75">
      <c r="A179" s="179" t="s">
        <v>291</v>
      </c>
      <c r="B179" s="180" t="s">
        <v>31</v>
      </c>
      <c r="C179" s="181" t="s">
        <v>294</v>
      </c>
      <c r="D179" s="182" t="s">
        <v>42</v>
      </c>
      <c r="E179" s="182">
        <v>26960.26</v>
      </c>
      <c r="F179" s="183" t="str">
        <f t="shared" si="2"/>
        <v>-</v>
      </c>
    </row>
    <row r="180" spans="1:6" ht="108.75">
      <c r="A180" s="179" t="s">
        <v>291</v>
      </c>
      <c r="B180" s="180" t="s">
        <v>31</v>
      </c>
      <c r="C180" s="181" t="s">
        <v>295</v>
      </c>
      <c r="D180" s="182" t="s">
        <v>42</v>
      </c>
      <c r="E180" s="182">
        <v>708673.32</v>
      </c>
      <c r="F180" s="183" t="str">
        <f t="shared" si="2"/>
        <v>-</v>
      </c>
    </row>
    <row r="181" spans="1:6" ht="30.75">
      <c r="A181" s="179" t="s">
        <v>296</v>
      </c>
      <c r="B181" s="180" t="s">
        <v>31</v>
      </c>
      <c r="C181" s="181" t="s">
        <v>297</v>
      </c>
      <c r="D181" s="182" t="s">
        <v>42</v>
      </c>
      <c r="E181" s="182">
        <v>783423.44</v>
      </c>
      <c r="F181" s="183" t="str">
        <f t="shared" si="2"/>
        <v>-</v>
      </c>
    </row>
    <row r="182" spans="1:6" ht="140.25">
      <c r="A182" s="184" t="s">
        <v>298</v>
      </c>
      <c r="B182" s="180" t="s">
        <v>31</v>
      </c>
      <c r="C182" s="181" t="s">
        <v>299</v>
      </c>
      <c r="D182" s="182" t="s">
        <v>42</v>
      </c>
      <c r="E182" s="182">
        <v>292465</v>
      </c>
      <c r="F182" s="183" t="str">
        <f t="shared" si="2"/>
        <v>-</v>
      </c>
    </row>
    <row r="183" spans="1:6" ht="78">
      <c r="A183" s="179" t="s">
        <v>300</v>
      </c>
      <c r="B183" s="180" t="s">
        <v>31</v>
      </c>
      <c r="C183" s="181" t="s">
        <v>301</v>
      </c>
      <c r="D183" s="182" t="s">
        <v>42</v>
      </c>
      <c r="E183" s="182">
        <v>292300</v>
      </c>
      <c r="F183" s="183" t="str">
        <f t="shared" si="2"/>
        <v>-</v>
      </c>
    </row>
    <row r="184" spans="1:6" ht="108.75">
      <c r="A184" s="179" t="s">
        <v>302</v>
      </c>
      <c r="B184" s="180" t="s">
        <v>31</v>
      </c>
      <c r="C184" s="181" t="s">
        <v>303</v>
      </c>
      <c r="D184" s="182" t="s">
        <v>42</v>
      </c>
      <c r="E184" s="182">
        <v>165</v>
      </c>
      <c r="F184" s="183" t="str">
        <f t="shared" si="2"/>
        <v>-</v>
      </c>
    </row>
    <row r="185" spans="1:6" ht="108.75">
      <c r="A185" s="179" t="s">
        <v>304</v>
      </c>
      <c r="B185" s="180" t="s">
        <v>31</v>
      </c>
      <c r="C185" s="181" t="s">
        <v>305</v>
      </c>
      <c r="D185" s="182" t="s">
        <v>42</v>
      </c>
      <c r="E185" s="182">
        <v>490958.44</v>
      </c>
      <c r="F185" s="183" t="str">
        <f t="shared" si="2"/>
        <v>-</v>
      </c>
    </row>
    <row r="186" spans="1:6" ht="93">
      <c r="A186" s="179" t="s">
        <v>306</v>
      </c>
      <c r="B186" s="180" t="s">
        <v>31</v>
      </c>
      <c r="C186" s="181" t="s">
        <v>307</v>
      </c>
      <c r="D186" s="182" t="s">
        <v>42</v>
      </c>
      <c r="E186" s="182">
        <v>128895.05</v>
      </c>
      <c r="F186" s="183" t="str">
        <f t="shared" si="2"/>
        <v>-</v>
      </c>
    </row>
    <row r="187" spans="1:6" ht="93">
      <c r="A187" s="179" t="s">
        <v>306</v>
      </c>
      <c r="B187" s="180" t="s">
        <v>31</v>
      </c>
      <c r="C187" s="181" t="s">
        <v>308</v>
      </c>
      <c r="D187" s="182" t="s">
        <v>42</v>
      </c>
      <c r="E187" s="182">
        <v>209378.23</v>
      </c>
      <c r="F187" s="183" t="str">
        <f t="shared" si="2"/>
        <v>-</v>
      </c>
    </row>
    <row r="188" spans="1:6" ht="93">
      <c r="A188" s="179" t="s">
        <v>306</v>
      </c>
      <c r="B188" s="180" t="s">
        <v>31</v>
      </c>
      <c r="C188" s="181" t="s">
        <v>309</v>
      </c>
      <c r="D188" s="182" t="s">
        <v>42</v>
      </c>
      <c r="E188" s="182">
        <v>5934.86</v>
      </c>
      <c r="F188" s="183" t="str">
        <f t="shared" si="2"/>
        <v>-</v>
      </c>
    </row>
    <row r="189" spans="1:6" ht="93">
      <c r="A189" s="179" t="s">
        <v>306</v>
      </c>
      <c r="B189" s="180" t="s">
        <v>31</v>
      </c>
      <c r="C189" s="181" t="s">
        <v>310</v>
      </c>
      <c r="D189" s="182" t="s">
        <v>42</v>
      </c>
      <c r="E189" s="182">
        <v>146900.3</v>
      </c>
      <c r="F189" s="183" t="str">
        <f t="shared" si="2"/>
        <v>-</v>
      </c>
    </row>
    <row r="190" spans="1:6" ht="108.75">
      <c r="A190" s="179" t="s">
        <v>311</v>
      </c>
      <c r="B190" s="180" t="s">
        <v>31</v>
      </c>
      <c r="C190" s="181" t="s">
        <v>312</v>
      </c>
      <c r="D190" s="182" t="s">
        <v>42</v>
      </c>
      <c r="E190" s="182">
        <v>-150</v>
      </c>
      <c r="F190" s="183" t="str">
        <f t="shared" si="2"/>
        <v>-</v>
      </c>
    </row>
    <row r="191" spans="1:6" ht="15">
      <c r="A191" s="179" t="s">
        <v>313</v>
      </c>
      <c r="B191" s="180" t="s">
        <v>31</v>
      </c>
      <c r="C191" s="181" t="s">
        <v>314</v>
      </c>
      <c r="D191" s="182">
        <v>2007921.65</v>
      </c>
      <c r="E191" s="182">
        <v>-82982.7</v>
      </c>
      <c r="F191" s="183">
        <f t="shared" si="2"/>
        <v>2090904.3499999999</v>
      </c>
    </row>
    <row r="192" spans="1:6" ht="15">
      <c r="A192" s="179" t="s">
        <v>315</v>
      </c>
      <c r="B192" s="180" t="s">
        <v>31</v>
      </c>
      <c r="C192" s="181" t="s">
        <v>316</v>
      </c>
      <c r="D192" s="182" t="s">
        <v>42</v>
      </c>
      <c r="E192" s="182">
        <v>15463.84</v>
      </c>
      <c r="F192" s="183" t="str">
        <f t="shared" si="2"/>
        <v>-</v>
      </c>
    </row>
    <row r="193" spans="1:6" ht="30.75">
      <c r="A193" s="179" t="s">
        <v>317</v>
      </c>
      <c r="B193" s="180" t="s">
        <v>31</v>
      </c>
      <c r="C193" s="181" t="s">
        <v>318</v>
      </c>
      <c r="D193" s="182" t="s">
        <v>42</v>
      </c>
      <c r="E193" s="182">
        <v>16250</v>
      </c>
      <c r="F193" s="183" t="str">
        <f t="shared" si="2"/>
        <v>-</v>
      </c>
    </row>
    <row r="194" spans="1:6" ht="30.75">
      <c r="A194" s="179" t="s">
        <v>317</v>
      </c>
      <c r="B194" s="180" t="s">
        <v>31</v>
      </c>
      <c r="C194" s="181" t="s">
        <v>319</v>
      </c>
      <c r="D194" s="182" t="s">
        <v>42</v>
      </c>
      <c r="E194" s="182">
        <v>-3896.77</v>
      </c>
      <c r="F194" s="183" t="str">
        <f t="shared" si="2"/>
        <v>-</v>
      </c>
    </row>
    <row r="195" spans="1:6" ht="30.75">
      <c r="A195" s="179" t="s">
        <v>317</v>
      </c>
      <c r="B195" s="180" t="s">
        <v>31</v>
      </c>
      <c r="C195" s="181" t="s">
        <v>320</v>
      </c>
      <c r="D195" s="182" t="s">
        <v>42</v>
      </c>
      <c r="E195" s="182">
        <v>3110.61</v>
      </c>
      <c r="F195" s="183" t="str">
        <f aca="true" t="shared" si="3" ref="F195:F241">IF(OR(D195="-",IF(E195="-",0,E195)&gt;=IF(D195="-",0,D195)),"-",IF(D195="-",0,D195)-IF(E195="-",0,E195))</f>
        <v>-</v>
      </c>
    </row>
    <row r="196" spans="1:6" ht="15">
      <c r="A196" s="179" t="s">
        <v>321</v>
      </c>
      <c r="B196" s="180" t="s">
        <v>31</v>
      </c>
      <c r="C196" s="181" t="s">
        <v>322</v>
      </c>
      <c r="D196" s="182">
        <v>2007921.65</v>
      </c>
      <c r="E196" s="182">
        <v>-98446.54</v>
      </c>
      <c r="F196" s="183">
        <f t="shared" si="3"/>
        <v>2106368.19</v>
      </c>
    </row>
    <row r="197" spans="1:6" ht="62.25">
      <c r="A197" s="179" t="s">
        <v>323</v>
      </c>
      <c r="B197" s="180" t="s">
        <v>31</v>
      </c>
      <c r="C197" s="181" t="s">
        <v>324</v>
      </c>
      <c r="D197" s="182" t="s">
        <v>42</v>
      </c>
      <c r="E197" s="182">
        <v>-131.72</v>
      </c>
      <c r="F197" s="183" t="str">
        <f t="shared" si="3"/>
        <v>-</v>
      </c>
    </row>
    <row r="198" spans="1:6" ht="78">
      <c r="A198" s="179" t="s">
        <v>325</v>
      </c>
      <c r="B198" s="180" t="s">
        <v>31</v>
      </c>
      <c r="C198" s="181" t="s">
        <v>326</v>
      </c>
      <c r="D198" s="182" t="s">
        <v>42</v>
      </c>
      <c r="E198" s="182">
        <v>-14897.43</v>
      </c>
      <c r="F198" s="183" t="str">
        <f t="shared" si="3"/>
        <v>-</v>
      </c>
    </row>
    <row r="199" spans="1:6" ht="62.25">
      <c r="A199" s="179" t="s">
        <v>327</v>
      </c>
      <c r="B199" s="180" t="s">
        <v>31</v>
      </c>
      <c r="C199" s="181" t="s">
        <v>328</v>
      </c>
      <c r="D199" s="182" t="s">
        <v>42</v>
      </c>
      <c r="E199" s="182">
        <v>-501.87</v>
      </c>
      <c r="F199" s="183" t="str">
        <f t="shared" si="3"/>
        <v>-</v>
      </c>
    </row>
    <row r="200" spans="1:6" ht="124.5">
      <c r="A200" s="184" t="s">
        <v>329</v>
      </c>
      <c r="B200" s="180" t="s">
        <v>31</v>
      </c>
      <c r="C200" s="181" t="s">
        <v>330</v>
      </c>
      <c r="D200" s="182" t="s">
        <v>42</v>
      </c>
      <c r="E200" s="182">
        <v>-72671.69</v>
      </c>
      <c r="F200" s="183" t="str">
        <f t="shared" si="3"/>
        <v>-</v>
      </c>
    </row>
    <row r="201" spans="1:6" ht="93">
      <c r="A201" s="179" t="s">
        <v>331</v>
      </c>
      <c r="B201" s="180" t="s">
        <v>31</v>
      </c>
      <c r="C201" s="181" t="s">
        <v>332</v>
      </c>
      <c r="D201" s="182" t="s">
        <v>42</v>
      </c>
      <c r="E201" s="182">
        <v>-1229.57</v>
      </c>
      <c r="F201" s="183" t="str">
        <f t="shared" si="3"/>
        <v>-</v>
      </c>
    </row>
    <row r="202" spans="1:6" ht="93">
      <c r="A202" s="179" t="s">
        <v>333</v>
      </c>
      <c r="B202" s="180" t="s">
        <v>31</v>
      </c>
      <c r="C202" s="181" t="s">
        <v>334</v>
      </c>
      <c r="D202" s="182" t="s">
        <v>42</v>
      </c>
      <c r="E202" s="182">
        <v>-7223.66</v>
      </c>
      <c r="F202" s="183" t="str">
        <f t="shared" si="3"/>
        <v>-</v>
      </c>
    </row>
    <row r="203" spans="1:6" ht="62.25">
      <c r="A203" s="179" t="s">
        <v>335</v>
      </c>
      <c r="B203" s="180" t="s">
        <v>31</v>
      </c>
      <c r="C203" s="181" t="s">
        <v>336</v>
      </c>
      <c r="D203" s="182" t="s">
        <v>42</v>
      </c>
      <c r="E203" s="182">
        <v>-1790.6</v>
      </c>
      <c r="F203" s="183" t="str">
        <f t="shared" si="3"/>
        <v>-</v>
      </c>
    </row>
    <row r="204" spans="1:6" ht="15">
      <c r="A204" s="179" t="s">
        <v>337</v>
      </c>
      <c r="B204" s="180" t="s">
        <v>31</v>
      </c>
      <c r="C204" s="181" t="s">
        <v>338</v>
      </c>
      <c r="D204" s="182">
        <v>3088320613.6</v>
      </c>
      <c r="E204" s="182">
        <v>642814034.2</v>
      </c>
      <c r="F204" s="183">
        <f t="shared" si="3"/>
        <v>2445506579.3999996</v>
      </c>
    </row>
    <row r="205" spans="1:6" ht="46.5">
      <c r="A205" s="179" t="s">
        <v>339</v>
      </c>
      <c r="B205" s="180" t="s">
        <v>31</v>
      </c>
      <c r="C205" s="181" t="s">
        <v>340</v>
      </c>
      <c r="D205" s="182">
        <v>3088320613.6</v>
      </c>
      <c r="E205" s="182">
        <v>639544433.62</v>
      </c>
      <c r="F205" s="183">
        <f t="shared" si="3"/>
        <v>2448776179.98</v>
      </c>
    </row>
    <row r="206" spans="1:6" ht="30.75">
      <c r="A206" s="179" t="s">
        <v>341</v>
      </c>
      <c r="B206" s="180" t="s">
        <v>31</v>
      </c>
      <c r="C206" s="181" t="s">
        <v>1816</v>
      </c>
      <c r="D206" s="182">
        <v>882197153.6</v>
      </c>
      <c r="E206" s="182">
        <v>201137600</v>
      </c>
      <c r="F206" s="183">
        <f t="shared" si="3"/>
        <v>681059553.6</v>
      </c>
    </row>
    <row r="207" spans="1:6" ht="30.75">
      <c r="A207" s="179" t="s">
        <v>342</v>
      </c>
      <c r="B207" s="180" t="s">
        <v>31</v>
      </c>
      <c r="C207" s="181" t="s">
        <v>1817</v>
      </c>
      <c r="D207" s="182" t="s">
        <v>42</v>
      </c>
      <c r="E207" s="182">
        <v>13525300</v>
      </c>
      <c r="F207" s="183" t="str">
        <f t="shared" si="3"/>
        <v>-</v>
      </c>
    </row>
    <row r="208" spans="1:6" ht="62.25">
      <c r="A208" s="179" t="s">
        <v>343</v>
      </c>
      <c r="B208" s="180" t="s">
        <v>31</v>
      </c>
      <c r="C208" s="181" t="s">
        <v>1818</v>
      </c>
      <c r="D208" s="182">
        <v>101439000</v>
      </c>
      <c r="E208" s="182">
        <v>13525300</v>
      </c>
      <c r="F208" s="183">
        <f t="shared" si="3"/>
        <v>87913700</v>
      </c>
    </row>
    <row r="209" spans="1:6" ht="62.25">
      <c r="A209" s="179" t="s">
        <v>343</v>
      </c>
      <c r="B209" s="180" t="s">
        <v>31</v>
      </c>
      <c r="C209" s="181" t="s">
        <v>344</v>
      </c>
      <c r="D209" s="182" t="s">
        <v>42</v>
      </c>
      <c r="E209" s="182">
        <v>13525300</v>
      </c>
      <c r="F209" s="183" t="str">
        <f>IF(OR(D209="-",IF(E209="-",0,E209)&gt;=IF(D209="-",0,D209)),"-",IF(D209="-",0,D209)-IF(E209="-",0,E209))</f>
        <v>-</v>
      </c>
    </row>
    <row r="210" spans="1:6" ht="46.5">
      <c r="A210" s="179" t="s">
        <v>345</v>
      </c>
      <c r="B210" s="180" t="s">
        <v>31</v>
      </c>
      <c r="C210" s="181" t="s">
        <v>1819</v>
      </c>
      <c r="D210" s="182" t="s">
        <v>42</v>
      </c>
      <c r="E210" s="182">
        <v>10000000</v>
      </c>
      <c r="F210" s="183" t="str">
        <f t="shared" si="3"/>
        <v>-</v>
      </c>
    </row>
    <row r="211" spans="1:6" ht="46.5">
      <c r="A211" s="179" t="s">
        <v>346</v>
      </c>
      <c r="B211" s="180" t="s">
        <v>31</v>
      </c>
      <c r="C211" s="181" t="s">
        <v>1820</v>
      </c>
      <c r="D211" s="182">
        <v>16202453.6</v>
      </c>
      <c r="E211" s="182">
        <v>10000000</v>
      </c>
      <c r="F211" s="183">
        <f t="shared" si="3"/>
        <v>6202453.6</v>
      </c>
    </row>
    <row r="212" spans="1:6" ht="46.5">
      <c r="A212" s="179" t="s">
        <v>346</v>
      </c>
      <c r="B212" s="180" t="s">
        <v>31</v>
      </c>
      <c r="C212" s="181" t="s">
        <v>347</v>
      </c>
      <c r="D212" s="182" t="s">
        <v>42</v>
      </c>
      <c r="E212" s="182">
        <v>10000000</v>
      </c>
      <c r="F212" s="183" t="str">
        <f>IF(OR(D212="-",IF(E212="-",0,E212)&gt;=IF(D212="-",0,D212)),"-",IF(D212="-",0,D212)-IF(E212="-",0,E212))</f>
        <v>-</v>
      </c>
    </row>
    <row r="213" spans="1:6" ht="62.25">
      <c r="A213" s="179" t="s">
        <v>348</v>
      </c>
      <c r="B213" s="180" t="s">
        <v>31</v>
      </c>
      <c r="C213" s="181" t="s">
        <v>1821</v>
      </c>
      <c r="D213" s="182" t="s">
        <v>42</v>
      </c>
      <c r="E213" s="182">
        <v>48526500</v>
      </c>
      <c r="F213" s="183" t="str">
        <f t="shared" si="3"/>
        <v>-</v>
      </c>
    </row>
    <row r="214" spans="1:6" ht="62.25">
      <c r="A214" s="179" t="s">
        <v>349</v>
      </c>
      <c r="B214" s="180" t="s">
        <v>31</v>
      </c>
      <c r="C214" s="181" t="s">
        <v>1822</v>
      </c>
      <c r="D214" s="182">
        <v>363948900</v>
      </c>
      <c r="E214" s="182">
        <v>48526500</v>
      </c>
      <c r="F214" s="183">
        <f t="shared" si="3"/>
        <v>315422400</v>
      </c>
    </row>
    <row r="215" spans="1:6" ht="62.25">
      <c r="A215" s="179" t="s">
        <v>349</v>
      </c>
      <c r="B215" s="180" t="s">
        <v>31</v>
      </c>
      <c r="C215" s="181" t="s">
        <v>350</v>
      </c>
      <c r="D215" s="182" t="s">
        <v>42</v>
      </c>
      <c r="E215" s="182">
        <v>48526500</v>
      </c>
      <c r="F215" s="183" t="str">
        <f>IF(OR(D215="-",IF(E215="-",0,E215)&gt;=IF(D215="-",0,D215)),"-",IF(D215="-",0,D215)-IF(E215="-",0,E215))</f>
        <v>-</v>
      </c>
    </row>
    <row r="216" spans="1:6" ht="62.25">
      <c r="A216" s="179" t="s">
        <v>351</v>
      </c>
      <c r="B216" s="180" t="s">
        <v>31</v>
      </c>
      <c r="C216" s="181" t="s">
        <v>1823</v>
      </c>
      <c r="D216" s="182" t="s">
        <v>42</v>
      </c>
      <c r="E216" s="182">
        <v>126711000</v>
      </c>
      <c r="F216" s="183" t="str">
        <f t="shared" si="3"/>
        <v>-</v>
      </c>
    </row>
    <row r="217" spans="1:6" ht="78">
      <c r="A217" s="179" t="s">
        <v>352</v>
      </c>
      <c r="B217" s="180" t="s">
        <v>31</v>
      </c>
      <c r="C217" s="181" t="s">
        <v>1824</v>
      </c>
      <c r="D217" s="182">
        <v>398232000</v>
      </c>
      <c r="E217" s="182">
        <v>126711000</v>
      </c>
      <c r="F217" s="183">
        <f t="shared" si="3"/>
        <v>271521000</v>
      </c>
    </row>
    <row r="218" spans="1:6" ht="78">
      <c r="A218" s="179" t="s">
        <v>352</v>
      </c>
      <c r="B218" s="180" t="s">
        <v>31</v>
      </c>
      <c r="C218" s="181" t="s">
        <v>353</v>
      </c>
      <c r="D218" s="182" t="s">
        <v>42</v>
      </c>
      <c r="E218" s="182">
        <v>126711000</v>
      </c>
      <c r="F218" s="183" t="str">
        <f>IF(OR(D218="-",IF(E218="-",0,E218)&gt;=IF(D218="-",0,D218)),"-",IF(D218="-",0,D218)-IF(E218="-",0,E218))</f>
        <v>-</v>
      </c>
    </row>
    <row r="219" spans="1:6" ht="15">
      <c r="A219" s="179" t="s">
        <v>354</v>
      </c>
      <c r="B219" s="180" t="s">
        <v>31</v>
      </c>
      <c r="C219" s="181" t="s">
        <v>1825</v>
      </c>
      <c r="D219" s="182" t="s">
        <v>42</v>
      </c>
      <c r="E219" s="182">
        <v>2374800</v>
      </c>
      <c r="F219" s="183" t="str">
        <f t="shared" si="3"/>
        <v>-</v>
      </c>
    </row>
    <row r="220" spans="1:6" ht="30.75">
      <c r="A220" s="179" t="s">
        <v>355</v>
      </c>
      <c r="B220" s="180" t="s">
        <v>31</v>
      </c>
      <c r="C220" s="181" t="s">
        <v>1826</v>
      </c>
      <c r="D220" s="182">
        <v>2374800</v>
      </c>
      <c r="E220" s="182">
        <v>2374800</v>
      </c>
      <c r="F220" s="183" t="str">
        <f t="shared" si="3"/>
        <v>-</v>
      </c>
    </row>
    <row r="221" spans="1:6" ht="30.75">
      <c r="A221" s="179" t="s">
        <v>355</v>
      </c>
      <c r="B221" s="180" t="s">
        <v>31</v>
      </c>
      <c r="C221" s="181" t="s">
        <v>356</v>
      </c>
      <c r="D221" s="182" t="s">
        <v>42</v>
      </c>
      <c r="E221" s="182">
        <v>2374800</v>
      </c>
      <c r="F221" s="183" t="str">
        <f>IF(OR(D221="-",IF(E221="-",0,E221)&gt;=IF(D221="-",0,D221)),"-",IF(D221="-",0,D221)-IF(E221="-",0,E221))</f>
        <v>-</v>
      </c>
    </row>
    <row r="222" spans="1:6" ht="46.5">
      <c r="A222" s="179" t="s">
        <v>357</v>
      </c>
      <c r="B222" s="180" t="s">
        <v>31</v>
      </c>
      <c r="C222" s="181" t="s">
        <v>358</v>
      </c>
      <c r="D222" s="182">
        <v>309830900</v>
      </c>
      <c r="E222" s="182">
        <v>25585797.28</v>
      </c>
      <c r="F222" s="183">
        <f t="shared" si="3"/>
        <v>284245102.72</v>
      </c>
    </row>
    <row r="223" spans="1:6" ht="108.75">
      <c r="A223" s="179" t="s">
        <v>359</v>
      </c>
      <c r="B223" s="180" t="s">
        <v>31</v>
      </c>
      <c r="C223" s="181" t="s">
        <v>1827</v>
      </c>
      <c r="D223" s="182">
        <v>45441100</v>
      </c>
      <c r="E223" s="182" t="s">
        <v>42</v>
      </c>
      <c r="F223" s="183">
        <f t="shared" si="3"/>
        <v>45441100</v>
      </c>
    </row>
    <row r="224" spans="1:6" ht="62.25">
      <c r="A224" s="179" t="s">
        <v>360</v>
      </c>
      <c r="B224" s="180" t="s">
        <v>31</v>
      </c>
      <c r="C224" s="181" t="s">
        <v>1828</v>
      </c>
      <c r="D224" s="182">
        <v>15200000</v>
      </c>
      <c r="E224" s="182" t="s">
        <v>42</v>
      </c>
      <c r="F224" s="183">
        <f t="shared" si="3"/>
        <v>15200000</v>
      </c>
    </row>
    <row r="225" spans="1:6" ht="93">
      <c r="A225" s="179" t="s">
        <v>361</v>
      </c>
      <c r="B225" s="180" t="s">
        <v>31</v>
      </c>
      <c r="C225" s="181" t="s">
        <v>1829</v>
      </c>
      <c r="D225" s="182" t="s">
        <v>42</v>
      </c>
      <c r="E225" s="182">
        <v>8031965.38</v>
      </c>
      <c r="F225" s="183" t="str">
        <f t="shared" si="3"/>
        <v>-</v>
      </c>
    </row>
    <row r="226" spans="1:6" ht="93">
      <c r="A226" s="179" t="s">
        <v>362</v>
      </c>
      <c r="B226" s="180" t="s">
        <v>31</v>
      </c>
      <c r="C226" s="181" t="s">
        <v>1830</v>
      </c>
      <c r="D226" s="182">
        <v>43329900</v>
      </c>
      <c r="E226" s="182">
        <v>8031965.38</v>
      </c>
      <c r="F226" s="183">
        <f t="shared" si="3"/>
        <v>35297934.62</v>
      </c>
    </row>
    <row r="227" spans="1:6" ht="93">
      <c r="A227" s="179" t="s">
        <v>362</v>
      </c>
      <c r="B227" s="180" t="s">
        <v>31</v>
      </c>
      <c r="C227" s="181" t="s">
        <v>363</v>
      </c>
      <c r="D227" s="182" t="s">
        <v>42</v>
      </c>
      <c r="E227" s="182">
        <v>8031965.38</v>
      </c>
      <c r="F227" s="183" t="str">
        <f>IF(OR(D227="-",IF(E227="-",0,E227)&gt;=IF(D227="-",0,D227)),"-",IF(D227="-",0,D227)-IF(E227="-",0,E227))</f>
        <v>-</v>
      </c>
    </row>
    <row r="228" spans="1:6" ht="93">
      <c r="A228" s="179" t="s">
        <v>364</v>
      </c>
      <c r="B228" s="180" t="s">
        <v>31</v>
      </c>
      <c r="C228" s="181" t="s">
        <v>1831</v>
      </c>
      <c r="D228" s="182">
        <v>2018800</v>
      </c>
      <c r="E228" s="182" t="s">
        <v>42</v>
      </c>
      <c r="F228" s="183">
        <f t="shared" si="3"/>
        <v>2018800</v>
      </c>
    </row>
    <row r="229" spans="1:6" ht="46.5">
      <c r="A229" s="179" t="s">
        <v>365</v>
      </c>
      <c r="B229" s="180" t="s">
        <v>31</v>
      </c>
      <c r="C229" s="181" t="s">
        <v>1832</v>
      </c>
      <c r="D229" s="182" t="s">
        <v>42</v>
      </c>
      <c r="E229" s="182">
        <v>5311100</v>
      </c>
      <c r="F229" s="183" t="str">
        <f t="shared" si="3"/>
        <v>-</v>
      </c>
    </row>
    <row r="230" spans="1:6" ht="46.5">
      <c r="A230" s="179" t="s">
        <v>366</v>
      </c>
      <c r="B230" s="180" t="s">
        <v>31</v>
      </c>
      <c r="C230" s="181" t="s">
        <v>1833</v>
      </c>
      <c r="D230" s="182">
        <v>5311100</v>
      </c>
      <c r="E230" s="182">
        <v>5311100</v>
      </c>
      <c r="F230" s="183" t="str">
        <f t="shared" si="3"/>
        <v>-</v>
      </c>
    </row>
    <row r="231" spans="1:6" ht="46.5">
      <c r="A231" s="179" t="s">
        <v>366</v>
      </c>
      <c r="B231" s="180" t="s">
        <v>31</v>
      </c>
      <c r="C231" s="181" t="s">
        <v>367</v>
      </c>
      <c r="D231" s="182" t="s">
        <v>42</v>
      </c>
      <c r="E231" s="182">
        <v>5311100</v>
      </c>
      <c r="F231" s="183" t="str">
        <f>IF(OR(D231="-",IF(E231="-",0,E231)&gt;=IF(D231="-",0,D231)),"-",IF(D231="-",0,D231)-IF(E231="-",0,E231))</f>
        <v>-</v>
      </c>
    </row>
    <row r="232" spans="1:6" ht="46.5">
      <c r="A232" s="179" t="s">
        <v>368</v>
      </c>
      <c r="B232" s="180" t="s">
        <v>31</v>
      </c>
      <c r="C232" s="181" t="s">
        <v>1834</v>
      </c>
      <c r="D232" s="182" t="s">
        <v>42</v>
      </c>
      <c r="E232" s="182">
        <v>114453.21</v>
      </c>
      <c r="F232" s="183" t="str">
        <f t="shared" si="3"/>
        <v>-</v>
      </c>
    </row>
    <row r="233" spans="1:6" ht="62.25">
      <c r="A233" s="179" t="s">
        <v>369</v>
      </c>
      <c r="B233" s="180" t="s">
        <v>31</v>
      </c>
      <c r="C233" s="181" t="s">
        <v>1835</v>
      </c>
      <c r="D233" s="182">
        <v>956300</v>
      </c>
      <c r="E233" s="182">
        <v>114453.21</v>
      </c>
      <c r="F233" s="183">
        <f t="shared" si="3"/>
        <v>841846.79</v>
      </c>
    </row>
    <row r="234" spans="1:6" ht="62.25">
      <c r="A234" s="179" t="s">
        <v>369</v>
      </c>
      <c r="B234" s="180" t="s">
        <v>31</v>
      </c>
      <c r="C234" s="181" t="s">
        <v>370</v>
      </c>
      <c r="D234" s="182" t="s">
        <v>42</v>
      </c>
      <c r="E234" s="182">
        <v>114453.21</v>
      </c>
      <c r="F234" s="183" t="str">
        <f>IF(OR(D234="-",IF(E234="-",0,E234)&gt;=IF(D234="-",0,D234)),"-",IF(D234="-",0,D234)-IF(E234="-",0,E234))</f>
        <v>-</v>
      </c>
    </row>
    <row r="235" spans="1:6" ht="46.5">
      <c r="A235" s="179" t="s">
        <v>371</v>
      </c>
      <c r="B235" s="180" t="s">
        <v>31</v>
      </c>
      <c r="C235" s="181" t="s">
        <v>1836</v>
      </c>
      <c r="D235" s="182">
        <v>31421400</v>
      </c>
      <c r="E235" s="182" t="s">
        <v>42</v>
      </c>
      <c r="F235" s="183">
        <f t="shared" si="3"/>
        <v>31421400</v>
      </c>
    </row>
    <row r="236" spans="1:6" ht="46.5">
      <c r="A236" s="179" t="s">
        <v>372</v>
      </c>
      <c r="B236" s="180" t="s">
        <v>31</v>
      </c>
      <c r="C236" s="181" t="s">
        <v>1837</v>
      </c>
      <c r="D236" s="182" t="s">
        <v>42</v>
      </c>
      <c r="E236" s="182">
        <v>1225372.97</v>
      </c>
      <c r="F236" s="183" t="str">
        <f t="shared" si="3"/>
        <v>-</v>
      </c>
    </row>
    <row r="237" spans="1:6" ht="62.25">
      <c r="A237" s="179" t="s">
        <v>373</v>
      </c>
      <c r="B237" s="180" t="s">
        <v>31</v>
      </c>
      <c r="C237" s="181" t="s">
        <v>1838</v>
      </c>
      <c r="D237" s="182">
        <v>58840000</v>
      </c>
      <c r="E237" s="182">
        <v>1225372.97</v>
      </c>
      <c r="F237" s="183">
        <f t="shared" si="3"/>
        <v>57614627.03</v>
      </c>
    </row>
    <row r="238" spans="1:6" ht="62.25">
      <c r="A238" s="179" t="s">
        <v>373</v>
      </c>
      <c r="B238" s="180" t="s">
        <v>31</v>
      </c>
      <c r="C238" s="181" t="s">
        <v>374</v>
      </c>
      <c r="D238" s="182" t="s">
        <v>42</v>
      </c>
      <c r="E238" s="182">
        <v>1225372.97</v>
      </c>
      <c r="F238" s="183" t="str">
        <f>IF(OR(D238="-",IF(E238="-",0,E238)&gt;=IF(D238="-",0,D238)),"-",IF(D238="-",0,D238)-IF(E238="-",0,E238))</f>
        <v>-</v>
      </c>
    </row>
    <row r="239" spans="1:6" ht="15">
      <c r="A239" s="179" t="s">
        <v>375</v>
      </c>
      <c r="B239" s="180" t="s">
        <v>31</v>
      </c>
      <c r="C239" s="181" t="s">
        <v>376</v>
      </c>
      <c r="D239" s="182" t="s">
        <v>42</v>
      </c>
      <c r="E239" s="182">
        <v>10902905.72</v>
      </c>
      <c r="F239" s="183" t="str">
        <f t="shared" si="3"/>
        <v>-</v>
      </c>
    </row>
    <row r="240" spans="1:6" ht="30.75">
      <c r="A240" s="179" t="s">
        <v>377</v>
      </c>
      <c r="B240" s="180" t="s">
        <v>31</v>
      </c>
      <c r="C240" s="181" t="s">
        <v>378</v>
      </c>
      <c r="D240" s="182">
        <v>107312300</v>
      </c>
      <c r="E240" s="182">
        <v>10902905.72</v>
      </c>
      <c r="F240" s="183">
        <f t="shared" si="3"/>
        <v>96409394.28</v>
      </c>
    </row>
    <row r="241" spans="1:6" ht="30.75">
      <c r="A241" s="179" t="s">
        <v>377</v>
      </c>
      <c r="B241" s="180" t="s">
        <v>31</v>
      </c>
      <c r="C241" s="181" t="s">
        <v>379</v>
      </c>
      <c r="D241" s="182" t="s">
        <v>42</v>
      </c>
      <c r="E241" s="182">
        <v>5252914.72</v>
      </c>
      <c r="F241" s="183" t="str">
        <f t="shared" si="3"/>
        <v>-</v>
      </c>
    </row>
    <row r="242" spans="1:6" ht="30.75">
      <c r="A242" s="179" t="s">
        <v>377</v>
      </c>
      <c r="B242" s="180" t="s">
        <v>31</v>
      </c>
      <c r="C242" s="181" t="s">
        <v>380</v>
      </c>
      <c r="D242" s="182" t="s">
        <v>42</v>
      </c>
      <c r="E242" s="182">
        <v>5649991</v>
      </c>
      <c r="F242" s="183" t="str">
        <f aca="true" t="shared" si="4" ref="F242:F294">IF(OR(D242="-",IF(E242="-",0,E242)&gt;=IF(D242="-",0,D242)),"-",IF(D242="-",0,D242)-IF(E242="-",0,E242))</f>
        <v>-</v>
      </c>
    </row>
    <row r="243" spans="1:6" ht="30.75">
      <c r="A243" s="179" t="s">
        <v>381</v>
      </c>
      <c r="B243" s="180" t="s">
        <v>31</v>
      </c>
      <c r="C243" s="181" t="s">
        <v>382</v>
      </c>
      <c r="D243" s="182">
        <v>1842293900</v>
      </c>
      <c r="E243" s="182">
        <v>400729982.16</v>
      </c>
      <c r="F243" s="183">
        <f t="shared" si="4"/>
        <v>1441563917.84</v>
      </c>
    </row>
    <row r="244" spans="1:6" ht="93">
      <c r="A244" s="179" t="s">
        <v>383</v>
      </c>
      <c r="B244" s="180" t="s">
        <v>31</v>
      </c>
      <c r="C244" s="181" t="s">
        <v>1839</v>
      </c>
      <c r="D244" s="182" t="s">
        <v>42</v>
      </c>
      <c r="E244" s="182">
        <v>879306.59</v>
      </c>
      <c r="F244" s="183" t="str">
        <f t="shared" si="4"/>
        <v>-</v>
      </c>
    </row>
    <row r="245" spans="1:6" ht="78">
      <c r="A245" s="179" t="s">
        <v>384</v>
      </c>
      <c r="B245" s="180" t="s">
        <v>31</v>
      </c>
      <c r="C245" s="181" t="s">
        <v>1840</v>
      </c>
      <c r="D245" s="182">
        <v>3479600</v>
      </c>
      <c r="E245" s="182">
        <v>879306.59</v>
      </c>
      <c r="F245" s="183">
        <f t="shared" si="4"/>
        <v>2600293.41</v>
      </c>
    </row>
    <row r="246" spans="1:6" ht="78">
      <c r="A246" s="179" t="s">
        <v>384</v>
      </c>
      <c r="B246" s="180" t="s">
        <v>31</v>
      </c>
      <c r="C246" s="181" t="s">
        <v>385</v>
      </c>
      <c r="D246" s="182" t="s">
        <v>42</v>
      </c>
      <c r="E246" s="182">
        <v>879306.59</v>
      </c>
      <c r="F246" s="183" t="str">
        <f>IF(OR(D246="-",IF(E246="-",0,E246)&gt;=IF(D246="-",0,D246)),"-",IF(D246="-",0,D246)-IF(E246="-",0,E246))</f>
        <v>-</v>
      </c>
    </row>
    <row r="247" spans="1:6" ht="62.25">
      <c r="A247" s="179" t="s">
        <v>386</v>
      </c>
      <c r="B247" s="180" t="s">
        <v>31</v>
      </c>
      <c r="C247" s="181" t="s">
        <v>1841</v>
      </c>
      <c r="D247" s="182" t="s">
        <v>42</v>
      </c>
      <c r="E247" s="182">
        <v>3928453.78</v>
      </c>
      <c r="F247" s="183" t="str">
        <f t="shared" si="4"/>
        <v>-</v>
      </c>
    </row>
    <row r="248" spans="1:6" ht="62.25">
      <c r="A248" s="179" t="s">
        <v>387</v>
      </c>
      <c r="B248" s="180" t="s">
        <v>31</v>
      </c>
      <c r="C248" s="181" t="s">
        <v>1842</v>
      </c>
      <c r="D248" s="182">
        <v>23129500</v>
      </c>
      <c r="E248" s="182">
        <v>3928453.78</v>
      </c>
      <c r="F248" s="183">
        <f t="shared" si="4"/>
        <v>19201046.22</v>
      </c>
    </row>
    <row r="249" spans="1:6" ht="62.25">
      <c r="A249" s="179" t="s">
        <v>387</v>
      </c>
      <c r="B249" s="180" t="s">
        <v>31</v>
      </c>
      <c r="C249" s="181" t="s">
        <v>388</v>
      </c>
      <c r="D249" s="182" t="s">
        <v>42</v>
      </c>
      <c r="E249" s="182">
        <v>3928453.78</v>
      </c>
      <c r="F249" s="183" t="str">
        <f>IF(OR(D249="-",IF(E249="-",0,E249)&gt;=IF(D249="-",0,D249)),"-",IF(D249="-",0,D249)-IF(E249="-",0,E249))</f>
        <v>-</v>
      </c>
    </row>
    <row r="250" spans="1:6" ht="46.5">
      <c r="A250" s="179" t="s">
        <v>389</v>
      </c>
      <c r="B250" s="180" t="s">
        <v>31</v>
      </c>
      <c r="C250" s="181" t="s">
        <v>390</v>
      </c>
      <c r="D250" s="182" t="s">
        <v>42</v>
      </c>
      <c r="E250" s="182">
        <v>345622165.16</v>
      </c>
      <c r="F250" s="183" t="str">
        <f t="shared" si="4"/>
        <v>-</v>
      </c>
    </row>
    <row r="251" spans="1:6" ht="46.5">
      <c r="A251" s="179" t="s">
        <v>391</v>
      </c>
      <c r="B251" s="180" t="s">
        <v>31</v>
      </c>
      <c r="C251" s="181" t="s">
        <v>392</v>
      </c>
      <c r="D251" s="182">
        <v>1654379900</v>
      </c>
      <c r="E251" s="182">
        <v>345622165.16</v>
      </c>
      <c r="F251" s="183">
        <f t="shared" si="4"/>
        <v>1308757734.84</v>
      </c>
    </row>
    <row r="252" spans="1:6" ht="46.5">
      <c r="A252" s="179" t="s">
        <v>391</v>
      </c>
      <c r="B252" s="180" t="s">
        <v>31</v>
      </c>
      <c r="C252" s="181" t="s">
        <v>393</v>
      </c>
      <c r="D252" s="182" t="s">
        <v>42</v>
      </c>
      <c r="E252" s="182">
        <v>235347855.44</v>
      </c>
      <c r="F252" s="183" t="str">
        <f t="shared" si="4"/>
        <v>-</v>
      </c>
    </row>
    <row r="253" spans="1:6" ht="46.5">
      <c r="A253" s="179" t="s">
        <v>391</v>
      </c>
      <c r="B253" s="180" t="s">
        <v>31</v>
      </c>
      <c r="C253" s="181" t="s">
        <v>394</v>
      </c>
      <c r="D253" s="182" t="s">
        <v>42</v>
      </c>
      <c r="E253" s="182">
        <v>109790090.86</v>
      </c>
      <c r="F253" s="183" t="str">
        <f t="shared" si="4"/>
        <v>-</v>
      </c>
    </row>
    <row r="254" spans="1:6" ht="46.5">
      <c r="A254" s="179" t="s">
        <v>391</v>
      </c>
      <c r="B254" s="180" t="s">
        <v>31</v>
      </c>
      <c r="C254" s="181" t="s">
        <v>395</v>
      </c>
      <c r="D254" s="182" t="s">
        <v>42</v>
      </c>
      <c r="E254" s="182">
        <v>414218.86</v>
      </c>
      <c r="F254" s="183" t="str">
        <f t="shared" si="4"/>
        <v>-</v>
      </c>
    </row>
    <row r="255" spans="1:6" ht="46.5">
      <c r="A255" s="179" t="s">
        <v>391</v>
      </c>
      <c r="B255" s="180" t="s">
        <v>31</v>
      </c>
      <c r="C255" s="181" t="s">
        <v>396</v>
      </c>
      <c r="D255" s="182" t="s">
        <v>42</v>
      </c>
      <c r="E255" s="182">
        <v>70000</v>
      </c>
      <c r="F255" s="183" t="str">
        <f t="shared" si="4"/>
        <v>-</v>
      </c>
    </row>
    <row r="256" spans="1:6" ht="62.25">
      <c r="A256" s="179" t="s">
        <v>397</v>
      </c>
      <c r="B256" s="180" t="s">
        <v>31</v>
      </c>
      <c r="C256" s="181" t="s">
        <v>1843</v>
      </c>
      <c r="D256" s="182" t="s">
        <v>42</v>
      </c>
      <c r="E256" s="182">
        <v>8196421.9</v>
      </c>
      <c r="F256" s="183" t="str">
        <f t="shared" si="4"/>
        <v>-</v>
      </c>
    </row>
    <row r="257" spans="1:6" ht="62.25">
      <c r="A257" s="179" t="s">
        <v>398</v>
      </c>
      <c r="B257" s="180" t="s">
        <v>31</v>
      </c>
      <c r="C257" s="181" t="s">
        <v>1844</v>
      </c>
      <c r="D257" s="182">
        <v>30564800</v>
      </c>
      <c r="E257" s="182">
        <v>8196421.9</v>
      </c>
      <c r="F257" s="183">
        <f t="shared" si="4"/>
        <v>22368378.1</v>
      </c>
    </row>
    <row r="258" spans="1:6" ht="62.25">
      <c r="A258" s="179" t="s">
        <v>398</v>
      </c>
      <c r="B258" s="180" t="s">
        <v>31</v>
      </c>
      <c r="C258" s="181" t="s">
        <v>399</v>
      </c>
      <c r="D258" s="182" t="s">
        <v>42</v>
      </c>
      <c r="E258" s="182">
        <v>8196421.9</v>
      </c>
      <c r="F258" s="183" t="str">
        <f>IF(OR(D258="-",IF(E258="-",0,E258)&gt;=IF(D258="-",0,D258)),"-",IF(D258="-",0,D258)-IF(E258="-",0,E258))</f>
        <v>-</v>
      </c>
    </row>
    <row r="259" spans="1:6" ht="108.75">
      <c r="A259" s="179" t="s">
        <v>400</v>
      </c>
      <c r="B259" s="180" t="s">
        <v>31</v>
      </c>
      <c r="C259" s="181" t="s">
        <v>1845</v>
      </c>
      <c r="D259" s="182" t="s">
        <v>42</v>
      </c>
      <c r="E259" s="182">
        <v>4900000</v>
      </c>
      <c r="F259" s="183" t="str">
        <f t="shared" si="4"/>
        <v>-</v>
      </c>
    </row>
    <row r="260" spans="1:6" ht="108.75">
      <c r="A260" s="179" t="s">
        <v>401</v>
      </c>
      <c r="B260" s="180" t="s">
        <v>31</v>
      </c>
      <c r="C260" s="181" t="s">
        <v>1846</v>
      </c>
      <c r="D260" s="182">
        <v>20976400</v>
      </c>
      <c r="E260" s="182">
        <v>4900000</v>
      </c>
      <c r="F260" s="183">
        <f t="shared" si="4"/>
        <v>16076400</v>
      </c>
    </row>
    <row r="261" spans="1:6" ht="108.75">
      <c r="A261" s="179" t="s">
        <v>401</v>
      </c>
      <c r="B261" s="180" t="s">
        <v>31</v>
      </c>
      <c r="C261" s="181" t="s">
        <v>402</v>
      </c>
      <c r="D261" s="182" t="s">
        <v>42</v>
      </c>
      <c r="E261" s="182">
        <v>4900000</v>
      </c>
      <c r="F261" s="183" t="str">
        <f>IF(OR(D261="-",IF(E261="-",0,E261)&gt;=IF(D261="-",0,D261)),"-",IF(D261="-",0,D261)-IF(E261="-",0,E261))</f>
        <v>-</v>
      </c>
    </row>
    <row r="262" spans="1:6" ht="93">
      <c r="A262" s="179" t="s">
        <v>403</v>
      </c>
      <c r="B262" s="180" t="s">
        <v>31</v>
      </c>
      <c r="C262" s="181" t="s">
        <v>1847</v>
      </c>
      <c r="D262" s="182">
        <v>15704200</v>
      </c>
      <c r="E262" s="182" t="s">
        <v>42</v>
      </c>
      <c r="F262" s="183">
        <f t="shared" si="4"/>
        <v>15704200</v>
      </c>
    </row>
    <row r="263" spans="1:6" ht="78">
      <c r="A263" s="179" t="s">
        <v>404</v>
      </c>
      <c r="B263" s="180" t="s">
        <v>31</v>
      </c>
      <c r="C263" s="181" t="s">
        <v>1848</v>
      </c>
      <c r="D263" s="182" t="s">
        <v>42</v>
      </c>
      <c r="E263" s="182">
        <v>700</v>
      </c>
      <c r="F263" s="183" t="str">
        <f t="shared" si="4"/>
        <v>-</v>
      </c>
    </row>
    <row r="264" spans="1:6" ht="93">
      <c r="A264" s="179" t="s">
        <v>405</v>
      </c>
      <c r="B264" s="180" t="s">
        <v>31</v>
      </c>
      <c r="C264" s="181" t="s">
        <v>1849</v>
      </c>
      <c r="D264" s="182">
        <v>700</v>
      </c>
      <c r="E264" s="182">
        <v>700</v>
      </c>
      <c r="F264" s="183" t="str">
        <f t="shared" si="4"/>
        <v>-</v>
      </c>
    </row>
    <row r="265" spans="1:6" ht="93">
      <c r="A265" s="179" t="s">
        <v>405</v>
      </c>
      <c r="B265" s="180" t="s">
        <v>31</v>
      </c>
      <c r="C265" s="181" t="s">
        <v>406</v>
      </c>
      <c r="D265" s="182" t="s">
        <v>42</v>
      </c>
      <c r="E265" s="182">
        <v>700</v>
      </c>
      <c r="F265" s="183" t="str">
        <f>IF(OR(D265="-",IF(E265="-",0,E265)&gt;=IF(D265="-",0,D265)),"-",IF(D265="-",0,D265)-IF(E265="-",0,E265))</f>
        <v>-</v>
      </c>
    </row>
    <row r="266" spans="1:6" ht="93">
      <c r="A266" s="179" t="s">
        <v>407</v>
      </c>
      <c r="B266" s="180" t="s">
        <v>31</v>
      </c>
      <c r="C266" s="181" t="s">
        <v>1850</v>
      </c>
      <c r="D266" s="182" t="s">
        <v>42</v>
      </c>
      <c r="E266" s="182">
        <v>12971400</v>
      </c>
      <c r="F266" s="183" t="str">
        <f t="shared" si="4"/>
        <v>-</v>
      </c>
    </row>
    <row r="267" spans="1:6" ht="93">
      <c r="A267" s="179" t="s">
        <v>408</v>
      </c>
      <c r="B267" s="180" t="s">
        <v>31</v>
      </c>
      <c r="C267" s="181" t="s">
        <v>1851</v>
      </c>
      <c r="D267" s="182">
        <v>12971400</v>
      </c>
      <c r="E267" s="182">
        <v>12971400</v>
      </c>
      <c r="F267" s="183" t="str">
        <f t="shared" si="4"/>
        <v>-</v>
      </c>
    </row>
    <row r="268" spans="1:6" ht="93">
      <c r="A268" s="179" t="s">
        <v>408</v>
      </c>
      <c r="B268" s="180" t="s">
        <v>31</v>
      </c>
      <c r="C268" s="181" t="s">
        <v>409</v>
      </c>
      <c r="D268" s="182" t="s">
        <v>42</v>
      </c>
      <c r="E268" s="182">
        <v>12971400</v>
      </c>
      <c r="F268" s="183" t="str">
        <f>IF(OR(D268="-",IF(E268="-",0,E268)&gt;=IF(D268="-",0,D268)),"-",IF(D268="-",0,D268)-IF(E268="-",0,E268))</f>
        <v>-</v>
      </c>
    </row>
    <row r="269" spans="1:6" ht="46.5">
      <c r="A269" s="179" t="s">
        <v>410</v>
      </c>
      <c r="B269" s="180" t="s">
        <v>31</v>
      </c>
      <c r="C269" s="181" t="s">
        <v>1852</v>
      </c>
      <c r="D269" s="182" t="s">
        <v>42</v>
      </c>
      <c r="E269" s="182">
        <v>23651076.2</v>
      </c>
      <c r="F269" s="183" t="str">
        <f t="shared" si="4"/>
        <v>-</v>
      </c>
    </row>
    <row r="270" spans="1:6" ht="46.5">
      <c r="A270" s="179" t="s">
        <v>411</v>
      </c>
      <c r="B270" s="180" t="s">
        <v>31</v>
      </c>
      <c r="C270" s="181" t="s">
        <v>1853</v>
      </c>
      <c r="D270" s="182">
        <v>77915100</v>
      </c>
      <c r="E270" s="182">
        <v>23651076.2</v>
      </c>
      <c r="F270" s="183">
        <f t="shared" si="4"/>
        <v>54264023.8</v>
      </c>
    </row>
    <row r="271" spans="1:6" ht="46.5">
      <c r="A271" s="179" t="s">
        <v>411</v>
      </c>
      <c r="B271" s="180" t="s">
        <v>31</v>
      </c>
      <c r="C271" s="181" t="s">
        <v>412</v>
      </c>
      <c r="D271" s="182" t="s">
        <v>42</v>
      </c>
      <c r="E271" s="182">
        <v>23651076.2</v>
      </c>
      <c r="F271" s="183" t="str">
        <f>IF(OR(D271="-",IF(E271="-",0,E271)&gt;=IF(D271="-",0,D271)),"-",IF(D271="-",0,D271)-IF(E271="-",0,E271))</f>
        <v>-</v>
      </c>
    </row>
    <row r="272" spans="1:6" ht="46.5">
      <c r="A272" s="179" t="s">
        <v>413</v>
      </c>
      <c r="B272" s="180" t="s">
        <v>31</v>
      </c>
      <c r="C272" s="181" t="s">
        <v>1854</v>
      </c>
      <c r="D272" s="182" t="s">
        <v>42</v>
      </c>
      <c r="E272" s="182">
        <v>580458.53</v>
      </c>
      <c r="F272" s="183" t="str">
        <f t="shared" si="4"/>
        <v>-</v>
      </c>
    </row>
    <row r="273" spans="1:6" ht="46.5">
      <c r="A273" s="179" t="s">
        <v>414</v>
      </c>
      <c r="B273" s="180" t="s">
        <v>31</v>
      </c>
      <c r="C273" s="181" t="s">
        <v>1855</v>
      </c>
      <c r="D273" s="182">
        <v>3011000</v>
      </c>
      <c r="E273" s="182">
        <v>580458.53</v>
      </c>
      <c r="F273" s="183">
        <f t="shared" si="4"/>
        <v>2430541.4699999997</v>
      </c>
    </row>
    <row r="274" spans="1:6" ht="46.5">
      <c r="A274" s="179" t="s">
        <v>414</v>
      </c>
      <c r="B274" s="180" t="s">
        <v>31</v>
      </c>
      <c r="C274" s="181" t="s">
        <v>415</v>
      </c>
      <c r="D274" s="182" t="s">
        <v>42</v>
      </c>
      <c r="E274" s="182">
        <v>580458.53</v>
      </c>
      <c r="F274" s="183" t="str">
        <f>IF(OR(D274="-",IF(E274="-",0,E274)&gt;=IF(D274="-",0,D274)),"-",IF(D274="-",0,D274)-IF(E274="-",0,E274))</f>
        <v>-</v>
      </c>
    </row>
    <row r="275" spans="1:6" ht="30.75">
      <c r="A275" s="179" t="s">
        <v>416</v>
      </c>
      <c r="B275" s="180" t="s">
        <v>31</v>
      </c>
      <c r="C275" s="181" t="s">
        <v>1856</v>
      </c>
      <c r="D275" s="182">
        <v>161300</v>
      </c>
      <c r="E275" s="182" t="s">
        <v>42</v>
      </c>
      <c r="F275" s="183">
        <f t="shared" si="4"/>
        <v>161300</v>
      </c>
    </row>
    <row r="276" spans="1:6" ht="15">
      <c r="A276" s="179" t="s">
        <v>417</v>
      </c>
      <c r="B276" s="180" t="s">
        <v>31</v>
      </c>
      <c r="C276" s="181" t="s">
        <v>418</v>
      </c>
      <c r="D276" s="182">
        <v>53998660</v>
      </c>
      <c r="E276" s="182">
        <v>12091054.18</v>
      </c>
      <c r="F276" s="183">
        <f t="shared" si="4"/>
        <v>41907605.82</v>
      </c>
    </row>
    <row r="277" spans="1:6" ht="124.5">
      <c r="A277" s="179" t="s">
        <v>419</v>
      </c>
      <c r="B277" s="180" t="s">
        <v>31</v>
      </c>
      <c r="C277" s="181" t="s">
        <v>1863</v>
      </c>
      <c r="D277" s="182" t="s">
        <v>42</v>
      </c>
      <c r="E277" s="182">
        <v>762621.18</v>
      </c>
      <c r="F277" s="183" t="str">
        <f t="shared" si="4"/>
        <v>-</v>
      </c>
    </row>
    <row r="278" spans="1:6" ht="124.5">
      <c r="A278" s="179" t="s">
        <v>419</v>
      </c>
      <c r="B278" s="180" t="s">
        <v>31</v>
      </c>
      <c r="C278" s="181" t="s">
        <v>1863</v>
      </c>
      <c r="D278" s="182">
        <v>3083800</v>
      </c>
      <c r="E278" s="182">
        <v>762621.18</v>
      </c>
      <c r="F278" s="183">
        <f>IF(OR(D278="-",IF(E278="-",0,E278)&gt;=IF(D278="-",0,D278)),"-",IF(D278="-",0,D278)-IF(E278="-",0,E278))</f>
        <v>2321178.82</v>
      </c>
    </row>
    <row r="279" spans="1:6" ht="124.5">
      <c r="A279" s="179" t="s">
        <v>419</v>
      </c>
      <c r="B279" s="180" t="s">
        <v>31</v>
      </c>
      <c r="C279" s="181" t="s">
        <v>420</v>
      </c>
      <c r="D279" s="182" t="s">
        <v>42</v>
      </c>
      <c r="E279" s="182">
        <v>762621.18</v>
      </c>
      <c r="F279" s="183" t="str">
        <f>IF(OR(D279="-",IF(E279="-",0,E279)&gt;=IF(D279="-",0,D279)),"-",IF(D279="-",0,D279)-IF(E279="-",0,E279))</f>
        <v>-</v>
      </c>
    </row>
    <row r="280" spans="1:6" ht="93">
      <c r="A280" s="179" t="s">
        <v>421</v>
      </c>
      <c r="B280" s="180" t="s">
        <v>31</v>
      </c>
      <c r="C280" s="181" t="s">
        <v>1857</v>
      </c>
      <c r="D280" s="182" t="s">
        <v>42</v>
      </c>
      <c r="E280" s="182">
        <v>10069483</v>
      </c>
      <c r="F280" s="183" t="str">
        <f t="shared" si="4"/>
        <v>-</v>
      </c>
    </row>
    <row r="281" spans="1:6" ht="108.75">
      <c r="A281" s="179" t="s">
        <v>422</v>
      </c>
      <c r="B281" s="180" t="s">
        <v>31</v>
      </c>
      <c r="C281" s="181" t="s">
        <v>1858</v>
      </c>
      <c r="D281" s="182">
        <v>40297700</v>
      </c>
      <c r="E281" s="182">
        <v>10069483</v>
      </c>
      <c r="F281" s="183">
        <f t="shared" si="4"/>
        <v>30228217</v>
      </c>
    </row>
    <row r="282" spans="1:6" ht="108.75">
      <c r="A282" s="179" t="s">
        <v>422</v>
      </c>
      <c r="B282" s="180" t="s">
        <v>31</v>
      </c>
      <c r="C282" s="181" t="s">
        <v>423</v>
      </c>
      <c r="D282" s="182" t="s">
        <v>42</v>
      </c>
      <c r="E282" s="182">
        <v>10069483</v>
      </c>
      <c r="F282" s="183" t="str">
        <f>IF(OR(D282="-",IF(E282="-",0,E282)&gt;=IF(D282="-",0,D282)),"-",IF(D282="-",0,D282)-IF(E282="-",0,E282))</f>
        <v>-</v>
      </c>
    </row>
    <row r="283" spans="1:6" ht="30.75">
      <c r="A283" s="179" t="s">
        <v>424</v>
      </c>
      <c r="B283" s="180" t="s">
        <v>31</v>
      </c>
      <c r="C283" s="181" t="s">
        <v>425</v>
      </c>
      <c r="D283" s="182" t="s">
        <v>42</v>
      </c>
      <c r="E283" s="182">
        <v>1258950</v>
      </c>
      <c r="F283" s="183" t="str">
        <f t="shared" si="4"/>
        <v>-</v>
      </c>
    </row>
    <row r="284" spans="1:6" ht="46.5">
      <c r="A284" s="179" t="s">
        <v>426</v>
      </c>
      <c r="B284" s="180" t="s">
        <v>31</v>
      </c>
      <c r="C284" s="181" t="s">
        <v>427</v>
      </c>
      <c r="D284" s="182">
        <v>10617160</v>
      </c>
      <c r="E284" s="182">
        <v>1258950</v>
      </c>
      <c r="F284" s="183">
        <f t="shared" si="4"/>
        <v>9358210</v>
      </c>
    </row>
    <row r="285" spans="1:6" ht="46.5">
      <c r="A285" s="179" t="s">
        <v>426</v>
      </c>
      <c r="B285" s="180" t="s">
        <v>31</v>
      </c>
      <c r="C285" s="181" t="s">
        <v>428</v>
      </c>
      <c r="D285" s="182" t="s">
        <v>42</v>
      </c>
      <c r="E285" s="182">
        <v>1258950</v>
      </c>
      <c r="F285" s="183" t="str">
        <f t="shared" si="4"/>
        <v>-</v>
      </c>
    </row>
    <row r="286" spans="1:6" ht="108.75">
      <c r="A286" s="179" t="s">
        <v>429</v>
      </c>
      <c r="B286" s="180" t="s">
        <v>31</v>
      </c>
      <c r="C286" s="181" t="s">
        <v>1859</v>
      </c>
      <c r="D286" s="182" t="s">
        <v>42</v>
      </c>
      <c r="E286" s="182">
        <v>3442154.25</v>
      </c>
      <c r="F286" s="183" t="str">
        <f t="shared" si="4"/>
        <v>-</v>
      </c>
    </row>
    <row r="287" spans="1:6" ht="140.25">
      <c r="A287" s="184" t="s">
        <v>430</v>
      </c>
      <c r="B287" s="180" t="s">
        <v>31</v>
      </c>
      <c r="C287" s="181" t="s">
        <v>1860</v>
      </c>
      <c r="D287" s="182" t="s">
        <v>42</v>
      </c>
      <c r="E287" s="182">
        <v>3442154.25</v>
      </c>
      <c r="F287" s="183" t="str">
        <f t="shared" si="4"/>
        <v>-</v>
      </c>
    </row>
    <row r="288" spans="1:6" ht="124.5">
      <c r="A288" s="184" t="s">
        <v>431</v>
      </c>
      <c r="B288" s="180" t="s">
        <v>31</v>
      </c>
      <c r="C288" s="181" t="s">
        <v>1861</v>
      </c>
      <c r="D288" s="182" t="s">
        <v>42</v>
      </c>
      <c r="E288" s="182">
        <v>3442154.25</v>
      </c>
      <c r="F288" s="183" t="str">
        <f t="shared" si="4"/>
        <v>-</v>
      </c>
    </row>
    <row r="289" spans="1:6" ht="46.5">
      <c r="A289" s="179" t="s">
        <v>432</v>
      </c>
      <c r="B289" s="180" t="s">
        <v>31</v>
      </c>
      <c r="C289" s="181" t="s">
        <v>1862</v>
      </c>
      <c r="D289" s="182" t="s">
        <v>42</v>
      </c>
      <c r="E289" s="182">
        <v>3442154.25</v>
      </c>
      <c r="F289" s="183" t="str">
        <f t="shared" si="4"/>
        <v>-</v>
      </c>
    </row>
    <row r="290" spans="1:6" ht="46.5">
      <c r="A290" s="179" t="s">
        <v>432</v>
      </c>
      <c r="B290" s="180" t="s">
        <v>31</v>
      </c>
      <c r="C290" s="181" t="s">
        <v>433</v>
      </c>
      <c r="D290" s="182" t="s">
        <v>42</v>
      </c>
      <c r="E290" s="182">
        <v>3442154.25</v>
      </c>
      <c r="F290" s="183" t="str">
        <f>IF(OR(D290="-",IF(E290="-",0,E290)&gt;=IF(D290="-",0,D290)),"-",IF(D290="-",0,D290)-IF(E290="-",0,E290))</f>
        <v>-</v>
      </c>
    </row>
    <row r="291" spans="1:6" ht="78">
      <c r="A291" s="179" t="s">
        <v>434</v>
      </c>
      <c r="B291" s="180" t="s">
        <v>31</v>
      </c>
      <c r="C291" s="181" t="s">
        <v>435</v>
      </c>
      <c r="D291" s="182" t="s">
        <v>42</v>
      </c>
      <c r="E291" s="182">
        <v>-172553.67</v>
      </c>
      <c r="F291" s="183" t="str">
        <f t="shared" si="4"/>
        <v>-</v>
      </c>
    </row>
    <row r="292" spans="1:6" ht="62.25">
      <c r="A292" s="179" t="s">
        <v>436</v>
      </c>
      <c r="B292" s="180" t="s">
        <v>31</v>
      </c>
      <c r="C292" s="181" t="s">
        <v>437</v>
      </c>
      <c r="D292" s="182" t="s">
        <v>42</v>
      </c>
      <c r="E292" s="182">
        <v>-172553.67</v>
      </c>
      <c r="F292" s="183" t="str">
        <f t="shared" si="4"/>
        <v>-</v>
      </c>
    </row>
    <row r="293" spans="1:6" ht="78">
      <c r="A293" s="179" t="s">
        <v>438</v>
      </c>
      <c r="B293" s="180" t="s">
        <v>31</v>
      </c>
      <c r="C293" s="181" t="s">
        <v>439</v>
      </c>
      <c r="D293" s="182" t="s">
        <v>42</v>
      </c>
      <c r="E293" s="182">
        <v>-8157.84</v>
      </c>
      <c r="F293" s="183" t="str">
        <f t="shared" si="4"/>
        <v>-</v>
      </c>
    </row>
    <row r="294" spans="1:6" ht="78" thickBot="1">
      <c r="A294" s="179" t="s">
        <v>438</v>
      </c>
      <c r="B294" s="180" t="s">
        <v>31</v>
      </c>
      <c r="C294" s="181" t="s">
        <v>440</v>
      </c>
      <c r="D294" s="182" t="s">
        <v>42</v>
      </c>
      <c r="E294" s="182">
        <v>-164395.83</v>
      </c>
      <c r="F294" s="183" t="str">
        <f t="shared" si="4"/>
        <v>-</v>
      </c>
    </row>
    <row r="295" spans="1:6" ht="12.75" customHeight="1">
      <c r="A295" s="185"/>
      <c r="B295" s="186"/>
      <c r="C295" s="186"/>
      <c r="D295" s="187"/>
      <c r="E295" s="187"/>
      <c r="F295" s="187"/>
    </row>
  </sheetData>
  <sheetProtection/>
  <mergeCells count="13">
    <mergeCell ref="A1:D1"/>
    <mergeCell ref="A4:D4"/>
    <mergeCell ref="B7:D7"/>
    <mergeCell ref="A3:D3"/>
    <mergeCell ref="B6:D6"/>
    <mergeCell ref="A8:C8"/>
    <mergeCell ref="A11:D11"/>
    <mergeCell ref="B12:B18"/>
    <mergeCell ref="D12:D18"/>
    <mergeCell ref="C12:C18"/>
    <mergeCell ref="A12:A18"/>
    <mergeCell ref="F12:F18"/>
    <mergeCell ref="E12:E1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1968503937007874" top="0.5905511811023623" bottom="0.5905511811023623" header="0" footer="0"/>
  <pageSetup fitToHeight="0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52"/>
  <sheetViews>
    <sheetView showGridLines="0" zoomScalePageLayoutView="0" workbookViewId="0" topLeftCell="A946">
      <selection activeCell="F965" sqref="F965"/>
    </sheetView>
  </sheetViews>
  <sheetFormatPr defaultColWidth="9.140625" defaultRowHeight="12.75" customHeight="1"/>
  <cols>
    <col min="1" max="1" width="45.7109375" style="53" customWidth="1"/>
    <col min="2" max="2" width="7.7109375" style="53" customWidth="1"/>
    <col min="3" max="3" width="30.421875" style="53" customWidth="1"/>
    <col min="4" max="4" width="18.8515625" style="53" customWidth="1"/>
    <col min="5" max="6" width="18.7109375" style="53" customWidth="1"/>
    <col min="7" max="16384" width="8.8515625" style="53" customWidth="1"/>
  </cols>
  <sheetData>
    <row r="1" ht="15"/>
    <row r="2" spans="1:6" ht="15" customHeight="1">
      <c r="A2" s="102" t="s">
        <v>441</v>
      </c>
      <c r="B2" s="102"/>
      <c r="C2" s="102"/>
      <c r="D2" s="102"/>
      <c r="E2" s="54"/>
      <c r="F2" s="55" t="s">
        <v>442</v>
      </c>
    </row>
    <row r="3" spans="1:6" ht="13.5" customHeight="1">
      <c r="A3" s="56"/>
      <c r="B3" s="56"/>
      <c r="C3" s="57"/>
      <c r="D3" s="55"/>
      <c r="E3" s="55"/>
      <c r="F3" s="55"/>
    </row>
    <row r="4" spans="1:6" ht="9.75" customHeight="1">
      <c r="A4" s="103" t="s">
        <v>21</v>
      </c>
      <c r="B4" s="106" t="s">
        <v>22</v>
      </c>
      <c r="C4" s="100" t="s">
        <v>443</v>
      </c>
      <c r="D4" s="109" t="s">
        <v>24</v>
      </c>
      <c r="E4" s="112" t="s">
        <v>25</v>
      </c>
      <c r="F4" s="98" t="s">
        <v>26</v>
      </c>
    </row>
    <row r="5" spans="1:6" ht="5.25" customHeight="1">
      <c r="A5" s="104"/>
      <c r="B5" s="107"/>
      <c r="C5" s="101"/>
      <c r="D5" s="110"/>
      <c r="E5" s="113"/>
      <c r="F5" s="99"/>
    </row>
    <row r="6" spans="1:6" ht="9" customHeight="1">
      <c r="A6" s="104"/>
      <c r="B6" s="107"/>
      <c r="C6" s="101"/>
      <c r="D6" s="110"/>
      <c r="E6" s="113"/>
      <c r="F6" s="99"/>
    </row>
    <row r="7" spans="1:6" ht="6" customHeight="1">
      <c r="A7" s="104"/>
      <c r="B7" s="107"/>
      <c r="C7" s="101"/>
      <c r="D7" s="110"/>
      <c r="E7" s="113"/>
      <c r="F7" s="99"/>
    </row>
    <row r="8" spans="1:6" ht="6" customHeight="1">
      <c r="A8" s="104"/>
      <c r="B8" s="107"/>
      <c r="C8" s="101"/>
      <c r="D8" s="110"/>
      <c r="E8" s="113"/>
      <c r="F8" s="99"/>
    </row>
    <row r="9" spans="1:6" ht="10.5" customHeight="1">
      <c r="A9" s="104"/>
      <c r="B9" s="107"/>
      <c r="C9" s="101"/>
      <c r="D9" s="110"/>
      <c r="E9" s="113"/>
      <c r="F9" s="99"/>
    </row>
    <row r="10" spans="1:6" ht="3.75" customHeight="1" hidden="1">
      <c r="A10" s="104"/>
      <c r="B10" s="107"/>
      <c r="C10" s="58"/>
      <c r="D10" s="110"/>
      <c r="E10" s="59"/>
      <c r="F10" s="60"/>
    </row>
    <row r="11" spans="1:6" ht="12.75" customHeight="1" hidden="1">
      <c r="A11" s="105"/>
      <c r="B11" s="108"/>
      <c r="C11" s="61"/>
      <c r="D11" s="111"/>
      <c r="E11" s="62"/>
      <c r="F11" s="63"/>
    </row>
    <row r="12" spans="1:6" ht="13.5" customHeight="1">
      <c r="A12" s="64">
        <v>1</v>
      </c>
      <c r="B12" s="65">
        <v>2</v>
      </c>
      <c r="C12" s="66">
        <v>3</v>
      </c>
      <c r="D12" s="67" t="s">
        <v>27</v>
      </c>
      <c r="E12" s="68" t="s">
        <v>28</v>
      </c>
      <c r="F12" s="69" t="s">
        <v>29</v>
      </c>
    </row>
    <row r="13" spans="1:6" ht="15">
      <c r="A13" s="70" t="s">
        <v>444</v>
      </c>
      <c r="B13" s="71" t="s">
        <v>445</v>
      </c>
      <c r="C13" s="72" t="s">
        <v>446</v>
      </c>
      <c r="D13" s="73">
        <v>4336485878.64</v>
      </c>
      <c r="E13" s="74">
        <v>890956128.05</v>
      </c>
      <c r="F13" s="75">
        <f>IF(OR(D13="-",IF(E13="-",0,E13)&gt;=IF(D13="-",0,D13)),"-",IF(D13="-",0,D13)-IF(E13="-",0,E13))</f>
        <v>3445529750.59</v>
      </c>
    </row>
    <row r="14" spans="1:6" ht="15">
      <c r="A14" s="76" t="s">
        <v>33</v>
      </c>
      <c r="B14" s="77"/>
      <c r="C14" s="78"/>
      <c r="D14" s="79"/>
      <c r="E14" s="80"/>
      <c r="F14" s="81"/>
    </row>
    <row r="15" spans="1:6" ht="46.5">
      <c r="A15" s="70" t="s">
        <v>15</v>
      </c>
      <c r="B15" s="71" t="s">
        <v>445</v>
      </c>
      <c r="C15" s="72" t="s">
        <v>447</v>
      </c>
      <c r="D15" s="73">
        <v>17806185</v>
      </c>
      <c r="E15" s="74">
        <v>2541383.9</v>
      </c>
      <c r="F15" s="75">
        <f aca="true" t="shared" si="0" ref="F15:F77">IF(OR(D15="-",IF(E15="-",0,E15)&gt;=IF(D15="-",0,D15)),"-",IF(D15="-",0,D15)-IF(E15="-",0,E15))</f>
        <v>15264801.1</v>
      </c>
    </row>
    <row r="16" spans="1:6" ht="15">
      <c r="A16" s="82" t="s">
        <v>448</v>
      </c>
      <c r="B16" s="83" t="s">
        <v>445</v>
      </c>
      <c r="C16" s="84" t="s">
        <v>449</v>
      </c>
      <c r="D16" s="85">
        <v>17772185</v>
      </c>
      <c r="E16" s="86">
        <v>2541383.9</v>
      </c>
      <c r="F16" s="87">
        <f t="shared" si="0"/>
        <v>15230801.1</v>
      </c>
    </row>
    <row r="17" spans="1:6" ht="62.25">
      <c r="A17" s="70" t="s">
        <v>450</v>
      </c>
      <c r="B17" s="71" t="s">
        <v>445</v>
      </c>
      <c r="C17" s="72" t="s">
        <v>451</v>
      </c>
      <c r="D17" s="73">
        <v>17772185</v>
      </c>
      <c r="E17" s="74">
        <v>2541383.9</v>
      </c>
      <c r="F17" s="75">
        <f t="shared" si="0"/>
        <v>15230801.1</v>
      </c>
    </row>
    <row r="18" spans="1:6" ht="46.5">
      <c r="A18" s="82" t="s">
        <v>452</v>
      </c>
      <c r="B18" s="83" t="s">
        <v>445</v>
      </c>
      <c r="C18" s="84" t="s">
        <v>453</v>
      </c>
      <c r="D18" s="85">
        <v>17772185</v>
      </c>
      <c r="E18" s="86">
        <v>2541383.9</v>
      </c>
      <c r="F18" s="87">
        <f t="shared" si="0"/>
        <v>15230801.1</v>
      </c>
    </row>
    <row r="19" spans="1:6" ht="30.75">
      <c r="A19" s="82" t="s">
        <v>454</v>
      </c>
      <c r="B19" s="83" t="s">
        <v>445</v>
      </c>
      <c r="C19" s="84" t="s">
        <v>455</v>
      </c>
      <c r="D19" s="85">
        <v>17772185</v>
      </c>
      <c r="E19" s="86">
        <v>2541383.9</v>
      </c>
      <c r="F19" s="87">
        <f t="shared" si="0"/>
        <v>15230801.1</v>
      </c>
    </row>
    <row r="20" spans="1:6" ht="30.75">
      <c r="A20" s="82" t="s">
        <v>456</v>
      </c>
      <c r="B20" s="83" t="s">
        <v>445</v>
      </c>
      <c r="C20" s="84" t="s">
        <v>457</v>
      </c>
      <c r="D20" s="85">
        <v>10120090</v>
      </c>
      <c r="E20" s="86">
        <v>1893857.07</v>
      </c>
      <c r="F20" s="87">
        <f t="shared" si="0"/>
        <v>8226232.93</v>
      </c>
    </row>
    <row r="21" spans="1:6" ht="46.5">
      <c r="A21" s="82" t="s">
        <v>458</v>
      </c>
      <c r="B21" s="83" t="s">
        <v>445</v>
      </c>
      <c r="C21" s="84" t="s">
        <v>459</v>
      </c>
      <c r="D21" s="85">
        <v>104000</v>
      </c>
      <c r="E21" s="86" t="s">
        <v>42</v>
      </c>
      <c r="F21" s="87">
        <f t="shared" si="0"/>
        <v>104000</v>
      </c>
    </row>
    <row r="22" spans="1:6" ht="62.25">
      <c r="A22" s="82" t="s">
        <v>460</v>
      </c>
      <c r="B22" s="83" t="s">
        <v>445</v>
      </c>
      <c r="C22" s="84" t="s">
        <v>461</v>
      </c>
      <c r="D22" s="85">
        <v>3056268</v>
      </c>
      <c r="E22" s="86">
        <v>371340.83</v>
      </c>
      <c r="F22" s="87">
        <f t="shared" si="0"/>
        <v>2684927.17</v>
      </c>
    </row>
    <row r="23" spans="1:6" ht="46.5">
      <c r="A23" s="82" t="s">
        <v>462</v>
      </c>
      <c r="B23" s="83" t="s">
        <v>445</v>
      </c>
      <c r="C23" s="84" t="s">
        <v>463</v>
      </c>
      <c r="D23" s="85">
        <v>4059327</v>
      </c>
      <c r="E23" s="86">
        <v>276186</v>
      </c>
      <c r="F23" s="87">
        <f t="shared" si="0"/>
        <v>3783141</v>
      </c>
    </row>
    <row r="24" spans="1:6" ht="15">
      <c r="A24" s="82" t="s">
        <v>464</v>
      </c>
      <c r="B24" s="83" t="s">
        <v>445</v>
      </c>
      <c r="C24" s="84" t="s">
        <v>465</v>
      </c>
      <c r="D24" s="85">
        <v>432500</v>
      </c>
      <c r="E24" s="86" t="s">
        <v>42</v>
      </c>
      <c r="F24" s="87">
        <f t="shared" si="0"/>
        <v>432500</v>
      </c>
    </row>
    <row r="25" spans="1:6" ht="30.75">
      <c r="A25" s="82" t="s">
        <v>466</v>
      </c>
      <c r="B25" s="83" t="s">
        <v>445</v>
      </c>
      <c r="C25" s="84" t="s">
        <v>467</v>
      </c>
      <c r="D25" s="85">
        <v>34000</v>
      </c>
      <c r="E25" s="86" t="s">
        <v>42</v>
      </c>
      <c r="F25" s="87">
        <f t="shared" si="0"/>
        <v>34000</v>
      </c>
    </row>
    <row r="26" spans="1:6" ht="30.75">
      <c r="A26" s="70" t="s">
        <v>468</v>
      </c>
      <c r="B26" s="71" t="s">
        <v>445</v>
      </c>
      <c r="C26" s="72" t="s">
        <v>469</v>
      </c>
      <c r="D26" s="73">
        <v>34000</v>
      </c>
      <c r="E26" s="74" t="s">
        <v>42</v>
      </c>
      <c r="F26" s="75">
        <f t="shared" si="0"/>
        <v>34000</v>
      </c>
    </row>
    <row r="27" spans="1:6" ht="46.5">
      <c r="A27" s="82" t="s">
        <v>452</v>
      </c>
      <c r="B27" s="83" t="s">
        <v>445</v>
      </c>
      <c r="C27" s="84" t="s">
        <v>470</v>
      </c>
      <c r="D27" s="85">
        <v>34000</v>
      </c>
      <c r="E27" s="86" t="s">
        <v>42</v>
      </c>
      <c r="F27" s="87">
        <f t="shared" si="0"/>
        <v>34000</v>
      </c>
    </row>
    <row r="28" spans="1:6" ht="30.75">
      <c r="A28" s="82" t="s">
        <v>471</v>
      </c>
      <c r="B28" s="83" t="s">
        <v>445</v>
      </c>
      <c r="C28" s="84" t="s">
        <v>472</v>
      </c>
      <c r="D28" s="85">
        <v>34000</v>
      </c>
      <c r="E28" s="86" t="s">
        <v>42</v>
      </c>
      <c r="F28" s="87">
        <f t="shared" si="0"/>
        <v>34000</v>
      </c>
    </row>
    <row r="29" spans="1:6" ht="15">
      <c r="A29" s="82" t="s">
        <v>473</v>
      </c>
      <c r="B29" s="83" t="s">
        <v>445</v>
      </c>
      <c r="C29" s="84" t="s">
        <v>474</v>
      </c>
      <c r="D29" s="85">
        <v>34000</v>
      </c>
      <c r="E29" s="86" t="s">
        <v>42</v>
      </c>
      <c r="F29" s="87">
        <f t="shared" si="0"/>
        <v>34000</v>
      </c>
    </row>
    <row r="30" spans="1:6" ht="46.5">
      <c r="A30" s="70" t="s">
        <v>475</v>
      </c>
      <c r="B30" s="71" t="s">
        <v>445</v>
      </c>
      <c r="C30" s="72" t="s">
        <v>476</v>
      </c>
      <c r="D30" s="73">
        <v>2375376190.6</v>
      </c>
      <c r="E30" s="74">
        <v>456438342.14</v>
      </c>
      <c r="F30" s="75">
        <f t="shared" si="0"/>
        <v>1918937848.46</v>
      </c>
    </row>
    <row r="31" spans="1:6" ht="15">
      <c r="A31" s="82" t="s">
        <v>477</v>
      </c>
      <c r="B31" s="83" t="s">
        <v>445</v>
      </c>
      <c r="C31" s="84" t="s">
        <v>478</v>
      </c>
      <c r="D31" s="85">
        <v>2332310890.6</v>
      </c>
      <c r="E31" s="86">
        <v>446291274.15</v>
      </c>
      <c r="F31" s="87">
        <f t="shared" si="0"/>
        <v>1886019616.4499998</v>
      </c>
    </row>
    <row r="32" spans="1:6" ht="15">
      <c r="A32" s="70" t="s">
        <v>479</v>
      </c>
      <c r="B32" s="71" t="s">
        <v>445</v>
      </c>
      <c r="C32" s="72" t="s">
        <v>480</v>
      </c>
      <c r="D32" s="73">
        <v>879039306.2</v>
      </c>
      <c r="E32" s="74">
        <v>162064208.97</v>
      </c>
      <c r="F32" s="75">
        <f t="shared" si="0"/>
        <v>716975097.23</v>
      </c>
    </row>
    <row r="33" spans="1:6" ht="62.25">
      <c r="A33" s="82" t="s">
        <v>481</v>
      </c>
      <c r="B33" s="83" t="s">
        <v>445</v>
      </c>
      <c r="C33" s="84" t="s">
        <v>482</v>
      </c>
      <c r="D33" s="85">
        <v>855218922</v>
      </c>
      <c r="E33" s="86">
        <v>162064208.97</v>
      </c>
      <c r="F33" s="87">
        <f t="shared" si="0"/>
        <v>693154713.03</v>
      </c>
    </row>
    <row r="34" spans="1:6" ht="78">
      <c r="A34" s="82" t="s">
        <v>483</v>
      </c>
      <c r="B34" s="83" t="s">
        <v>445</v>
      </c>
      <c r="C34" s="84" t="s">
        <v>484</v>
      </c>
      <c r="D34" s="85">
        <v>520773100</v>
      </c>
      <c r="E34" s="86">
        <v>97172770</v>
      </c>
      <c r="F34" s="87">
        <f t="shared" si="0"/>
        <v>423600330</v>
      </c>
    </row>
    <row r="35" spans="1:6" ht="78">
      <c r="A35" s="82" t="s">
        <v>485</v>
      </c>
      <c r="B35" s="83" t="s">
        <v>445</v>
      </c>
      <c r="C35" s="84" t="s">
        <v>486</v>
      </c>
      <c r="D35" s="85">
        <v>520773100</v>
      </c>
      <c r="E35" s="86">
        <v>97172770</v>
      </c>
      <c r="F35" s="87">
        <f t="shared" si="0"/>
        <v>423600330</v>
      </c>
    </row>
    <row r="36" spans="1:6" ht="30.75">
      <c r="A36" s="82" t="s">
        <v>487</v>
      </c>
      <c r="B36" s="83" t="s">
        <v>445</v>
      </c>
      <c r="C36" s="84" t="s">
        <v>488</v>
      </c>
      <c r="D36" s="85">
        <v>44140600</v>
      </c>
      <c r="E36" s="86">
        <v>28771541.72</v>
      </c>
      <c r="F36" s="87">
        <f t="shared" si="0"/>
        <v>15369058.280000001</v>
      </c>
    </row>
    <row r="37" spans="1:6" ht="78">
      <c r="A37" s="82" t="s">
        <v>485</v>
      </c>
      <c r="B37" s="83" t="s">
        <v>445</v>
      </c>
      <c r="C37" s="84" t="s">
        <v>489</v>
      </c>
      <c r="D37" s="85">
        <v>44140600</v>
      </c>
      <c r="E37" s="86">
        <v>28771541.72</v>
      </c>
      <c r="F37" s="87">
        <f t="shared" si="0"/>
        <v>15369058.280000001</v>
      </c>
    </row>
    <row r="38" spans="1:6" ht="30.75">
      <c r="A38" s="82" t="s">
        <v>490</v>
      </c>
      <c r="B38" s="83" t="s">
        <v>445</v>
      </c>
      <c r="C38" s="84" t="s">
        <v>491</v>
      </c>
      <c r="D38" s="85">
        <v>279988622</v>
      </c>
      <c r="E38" s="86">
        <v>34636606.44</v>
      </c>
      <c r="F38" s="87">
        <f t="shared" si="0"/>
        <v>245352015.56</v>
      </c>
    </row>
    <row r="39" spans="1:6" ht="78">
      <c r="A39" s="82" t="s">
        <v>485</v>
      </c>
      <c r="B39" s="83" t="s">
        <v>445</v>
      </c>
      <c r="C39" s="84" t="s">
        <v>492</v>
      </c>
      <c r="D39" s="85">
        <v>279988622</v>
      </c>
      <c r="E39" s="86">
        <v>34636606.44</v>
      </c>
      <c r="F39" s="87">
        <f t="shared" si="0"/>
        <v>245352015.56</v>
      </c>
    </row>
    <row r="40" spans="1:6" ht="30.75">
      <c r="A40" s="82" t="s">
        <v>493</v>
      </c>
      <c r="B40" s="83" t="s">
        <v>445</v>
      </c>
      <c r="C40" s="84" t="s">
        <v>494</v>
      </c>
      <c r="D40" s="85">
        <v>10316600</v>
      </c>
      <c r="E40" s="86">
        <v>1483290.81</v>
      </c>
      <c r="F40" s="87">
        <f t="shared" si="0"/>
        <v>8833309.19</v>
      </c>
    </row>
    <row r="41" spans="1:6" ht="78">
      <c r="A41" s="82" t="s">
        <v>485</v>
      </c>
      <c r="B41" s="83" t="s">
        <v>445</v>
      </c>
      <c r="C41" s="84" t="s">
        <v>495</v>
      </c>
      <c r="D41" s="85">
        <v>10316600</v>
      </c>
      <c r="E41" s="86">
        <v>1483290.81</v>
      </c>
      <c r="F41" s="87">
        <f t="shared" si="0"/>
        <v>8833309.19</v>
      </c>
    </row>
    <row r="42" spans="1:6" ht="30.75">
      <c r="A42" s="82" t="s">
        <v>496</v>
      </c>
      <c r="B42" s="83" t="s">
        <v>445</v>
      </c>
      <c r="C42" s="84" t="s">
        <v>497</v>
      </c>
      <c r="D42" s="85">
        <v>16822679</v>
      </c>
      <c r="E42" s="86" t="s">
        <v>42</v>
      </c>
      <c r="F42" s="87">
        <f t="shared" si="0"/>
        <v>16822679</v>
      </c>
    </row>
    <row r="43" spans="1:6" ht="78">
      <c r="A43" s="82" t="s">
        <v>498</v>
      </c>
      <c r="B43" s="83" t="s">
        <v>445</v>
      </c>
      <c r="C43" s="84" t="s">
        <v>499</v>
      </c>
      <c r="D43" s="85">
        <v>497000</v>
      </c>
      <c r="E43" s="86" t="s">
        <v>42</v>
      </c>
      <c r="F43" s="87">
        <f t="shared" si="0"/>
        <v>497000</v>
      </c>
    </row>
    <row r="44" spans="1:6" ht="30.75">
      <c r="A44" s="82" t="s">
        <v>500</v>
      </c>
      <c r="B44" s="83" t="s">
        <v>445</v>
      </c>
      <c r="C44" s="84" t="s">
        <v>501</v>
      </c>
      <c r="D44" s="85">
        <v>497000</v>
      </c>
      <c r="E44" s="86" t="s">
        <v>42</v>
      </c>
      <c r="F44" s="87">
        <f t="shared" si="0"/>
        <v>497000</v>
      </c>
    </row>
    <row r="45" spans="1:6" ht="46.5">
      <c r="A45" s="82" t="s">
        <v>502</v>
      </c>
      <c r="B45" s="83" t="s">
        <v>445</v>
      </c>
      <c r="C45" s="84" t="s">
        <v>503</v>
      </c>
      <c r="D45" s="85">
        <v>1280377</v>
      </c>
      <c r="E45" s="86" t="s">
        <v>42</v>
      </c>
      <c r="F45" s="87">
        <f t="shared" si="0"/>
        <v>1280377</v>
      </c>
    </row>
    <row r="46" spans="1:6" ht="30.75">
      <c r="A46" s="82" t="s">
        <v>500</v>
      </c>
      <c r="B46" s="83" t="s">
        <v>445</v>
      </c>
      <c r="C46" s="84" t="s">
        <v>504</v>
      </c>
      <c r="D46" s="85">
        <v>1280377</v>
      </c>
      <c r="E46" s="86" t="s">
        <v>42</v>
      </c>
      <c r="F46" s="87">
        <f t="shared" si="0"/>
        <v>1280377</v>
      </c>
    </row>
    <row r="47" spans="1:6" ht="46.5">
      <c r="A47" s="82" t="s">
        <v>505</v>
      </c>
      <c r="B47" s="83" t="s">
        <v>445</v>
      </c>
      <c r="C47" s="84" t="s">
        <v>506</v>
      </c>
      <c r="D47" s="85">
        <v>3791102</v>
      </c>
      <c r="E47" s="86" t="s">
        <v>42</v>
      </c>
      <c r="F47" s="87">
        <f t="shared" si="0"/>
        <v>3791102</v>
      </c>
    </row>
    <row r="48" spans="1:6" ht="30.75">
      <c r="A48" s="82" t="s">
        <v>500</v>
      </c>
      <c r="B48" s="83" t="s">
        <v>445</v>
      </c>
      <c r="C48" s="84" t="s">
        <v>507</v>
      </c>
      <c r="D48" s="85">
        <v>3791102</v>
      </c>
      <c r="E48" s="86" t="s">
        <v>42</v>
      </c>
      <c r="F48" s="87">
        <f t="shared" si="0"/>
        <v>3791102</v>
      </c>
    </row>
    <row r="49" spans="1:6" ht="30.75">
      <c r="A49" s="82" t="s">
        <v>508</v>
      </c>
      <c r="B49" s="83" t="s">
        <v>445</v>
      </c>
      <c r="C49" s="84" t="s">
        <v>509</v>
      </c>
      <c r="D49" s="85">
        <v>5995000</v>
      </c>
      <c r="E49" s="86" t="s">
        <v>42</v>
      </c>
      <c r="F49" s="87">
        <f t="shared" si="0"/>
        <v>5995000</v>
      </c>
    </row>
    <row r="50" spans="1:6" ht="30.75">
      <c r="A50" s="82" t="s">
        <v>500</v>
      </c>
      <c r="B50" s="83" t="s">
        <v>445</v>
      </c>
      <c r="C50" s="84" t="s">
        <v>510</v>
      </c>
      <c r="D50" s="85">
        <v>5995000</v>
      </c>
      <c r="E50" s="86" t="s">
        <v>42</v>
      </c>
      <c r="F50" s="87">
        <f t="shared" si="0"/>
        <v>5995000</v>
      </c>
    </row>
    <row r="51" spans="1:6" ht="78">
      <c r="A51" s="82" t="s">
        <v>511</v>
      </c>
      <c r="B51" s="83" t="s">
        <v>445</v>
      </c>
      <c r="C51" s="84" t="s">
        <v>512</v>
      </c>
      <c r="D51" s="85">
        <v>737600</v>
      </c>
      <c r="E51" s="86" t="s">
        <v>42</v>
      </c>
      <c r="F51" s="87">
        <f t="shared" si="0"/>
        <v>737600</v>
      </c>
    </row>
    <row r="52" spans="1:6" ht="30.75">
      <c r="A52" s="82" t="s">
        <v>500</v>
      </c>
      <c r="B52" s="83" t="s">
        <v>445</v>
      </c>
      <c r="C52" s="84" t="s">
        <v>513</v>
      </c>
      <c r="D52" s="85">
        <v>737600</v>
      </c>
      <c r="E52" s="86" t="s">
        <v>42</v>
      </c>
      <c r="F52" s="87">
        <f t="shared" si="0"/>
        <v>737600</v>
      </c>
    </row>
    <row r="53" spans="1:6" ht="46.5">
      <c r="A53" s="82" t="s">
        <v>514</v>
      </c>
      <c r="B53" s="83" t="s">
        <v>445</v>
      </c>
      <c r="C53" s="84" t="s">
        <v>515</v>
      </c>
      <c r="D53" s="85">
        <v>4521600</v>
      </c>
      <c r="E53" s="86" t="s">
        <v>42</v>
      </c>
      <c r="F53" s="87">
        <f t="shared" si="0"/>
        <v>4521600</v>
      </c>
    </row>
    <row r="54" spans="1:6" ht="30.75">
      <c r="A54" s="82" t="s">
        <v>500</v>
      </c>
      <c r="B54" s="83" t="s">
        <v>445</v>
      </c>
      <c r="C54" s="84" t="s">
        <v>516</v>
      </c>
      <c r="D54" s="85">
        <v>4521600</v>
      </c>
      <c r="E54" s="86" t="s">
        <v>42</v>
      </c>
      <c r="F54" s="87">
        <f t="shared" si="0"/>
        <v>4521600</v>
      </c>
    </row>
    <row r="55" spans="1:6" ht="62.25">
      <c r="A55" s="82" t="s">
        <v>517</v>
      </c>
      <c r="B55" s="83" t="s">
        <v>445</v>
      </c>
      <c r="C55" s="84" t="s">
        <v>518</v>
      </c>
      <c r="D55" s="85">
        <v>2048148</v>
      </c>
      <c r="E55" s="86" t="s">
        <v>42</v>
      </c>
      <c r="F55" s="87">
        <f t="shared" si="0"/>
        <v>2048148</v>
      </c>
    </row>
    <row r="56" spans="1:6" ht="15">
      <c r="A56" s="82" t="s">
        <v>519</v>
      </c>
      <c r="B56" s="83" t="s">
        <v>445</v>
      </c>
      <c r="C56" s="84" t="s">
        <v>520</v>
      </c>
      <c r="D56" s="85">
        <v>100000</v>
      </c>
      <c r="E56" s="86" t="s">
        <v>42</v>
      </c>
      <c r="F56" s="87">
        <f t="shared" si="0"/>
        <v>100000</v>
      </c>
    </row>
    <row r="57" spans="1:6" ht="30.75">
      <c r="A57" s="82" t="s">
        <v>500</v>
      </c>
      <c r="B57" s="83" t="s">
        <v>445</v>
      </c>
      <c r="C57" s="84" t="s">
        <v>521</v>
      </c>
      <c r="D57" s="85">
        <v>100000</v>
      </c>
      <c r="E57" s="86" t="s">
        <v>42</v>
      </c>
      <c r="F57" s="87">
        <f t="shared" si="0"/>
        <v>100000</v>
      </c>
    </row>
    <row r="58" spans="1:6" ht="30.75">
      <c r="A58" s="82" t="s">
        <v>522</v>
      </c>
      <c r="B58" s="83" t="s">
        <v>445</v>
      </c>
      <c r="C58" s="84" t="s">
        <v>523</v>
      </c>
      <c r="D58" s="85">
        <v>1946199.85</v>
      </c>
      <c r="E58" s="86" t="s">
        <v>42</v>
      </c>
      <c r="F58" s="87">
        <f t="shared" si="0"/>
        <v>1946199.85</v>
      </c>
    </row>
    <row r="59" spans="1:6" ht="30.75">
      <c r="A59" s="82" t="s">
        <v>500</v>
      </c>
      <c r="B59" s="83" t="s">
        <v>445</v>
      </c>
      <c r="C59" s="84" t="s">
        <v>524</v>
      </c>
      <c r="D59" s="85">
        <v>1946199.85</v>
      </c>
      <c r="E59" s="86" t="s">
        <v>42</v>
      </c>
      <c r="F59" s="87">
        <f t="shared" si="0"/>
        <v>1946199.85</v>
      </c>
    </row>
    <row r="60" spans="1:6" ht="30.75">
      <c r="A60" s="82" t="s">
        <v>525</v>
      </c>
      <c r="B60" s="83" t="s">
        <v>445</v>
      </c>
      <c r="C60" s="84" t="s">
        <v>526</v>
      </c>
      <c r="D60" s="85">
        <v>1948.15</v>
      </c>
      <c r="E60" s="86" t="s">
        <v>42</v>
      </c>
      <c r="F60" s="87">
        <f t="shared" si="0"/>
        <v>1948.15</v>
      </c>
    </row>
    <row r="61" spans="1:6" ht="30.75">
      <c r="A61" s="82" t="s">
        <v>500</v>
      </c>
      <c r="B61" s="83" t="s">
        <v>445</v>
      </c>
      <c r="C61" s="84" t="s">
        <v>527</v>
      </c>
      <c r="D61" s="85">
        <v>1948.15</v>
      </c>
      <c r="E61" s="86" t="s">
        <v>42</v>
      </c>
      <c r="F61" s="87">
        <f t="shared" si="0"/>
        <v>1948.15</v>
      </c>
    </row>
    <row r="62" spans="1:6" ht="62.25">
      <c r="A62" s="82" t="s">
        <v>528</v>
      </c>
      <c r="B62" s="83" t="s">
        <v>445</v>
      </c>
      <c r="C62" s="84" t="s">
        <v>529</v>
      </c>
      <c r="D62" s="85">
        <v>4949557.2</v>
      </c>
      <c r="E62" s="86" t="s">
        <v>42</v>
      </c>
      <c r="F62" s="87">
        <f t="shared" si="0"/>
        <v>4949557.2</v>
      </c>
    </row>
    <row r="63" spans="1:6" ht="15">
      <c r="A63" s="82" t="s">
        <v>519</v>
      </c>
      <c r="B63" s="83" t="s">
        <v>445</v>
      </c>
      <c r="C63" s="84" t="s">
        <v>530</v>
      </c>
      <c r="D63" s="85">
        <v>200000</v>
      </c>
      <c r="E63" s="86" t="s">
        <v>42</v>
      </c>
      <c r="F63" s="87">
        <f t="shared" si="0"/>
        <v>200000</v>
      </c>
    </row>
    <row r="64" spans="1:6" ht="30.75">
      <c r="A64" s="82" t="s">
        <v>500</v>
      </c>
      <c r="B64" s="83" t="s">
        <v>445</v>
      </c>
      <c r="C64" s="84" t="s">
        <v>531</v>
      </c>
      <c r="D64" s="85">
        <v>200000</v>
      </c>
      <c r="E64" s="86" t="s">
        <v>42</v>
      </c>
      <c r="F64" s="87">
        <f t="shared" si="0"/>
        <v>200000</v>
      </c>
    </row>
    <row r="65" spans="1:6" ht="30.75">
      <c r="A65" s="82" t="s">
        <v>522</v>
      </c>
      <c r="B65" s="83" t="s">
        <v>445</v>
      </c>
      <c r="C65" s="84" t="s">
        <v>532</v>
      </c>
      <c r="D65" s="85">
        <v>4744807.64</v>
      </c>
      <c r="E65" s="86" t="s">
        <v>42</v>
      </c>
      <c r="F65" s="87">
        <f t="shared" si="0"/>
        <v>4744807.64</v>
      </c>
    </row>
    <row r="66" spans="1:6" ht="30.75">
      <c r="A66" s="82" t="s">
        <v>500</v>
      </c>
      <c r="B66" s="83" t="s">
        <v>445</v>
      </c>
      <c r="C66" s="84" t="s">
        <v>533</v>
      </c>
      <c r="D66" s="85">
        <v>4744807.64</v>
      </c>
      <c r="E66" s="86" t="s">
        <v>42</v>
      </c>
      <c r="F66" s="87">
        <f t="shared" si="0"/>
        <v>4744807.64</v>
      </c>
    </row>
    <row r="67" spans="1:6" ht="30.75">
      <c r="A67" s="82" t="s">
        <v>525</v>
      </c>
      <c r="B67" s="83" t="s">
        <v>445</v>
      </c>
      <c r="C67" s="84" t="s">
        <v>534</v>
      </c>
      <c r="D67" s="85">
        <v>4749.56</v>
      </c>
      <c r="E67" s="86" t="s">
        <v>42</v>
      </c>
      <c r="F67" s="87">
        <f t="shared" si="0"/>
        <v>4749.56</v>
      </c>
    </row>
    <row r="68" spans="1:6" ht="30.75">
      <c r="A68" s="82" t="s">
        <v>500</v>
      </c>
      <c r="B68" s="83" t="s">
        <v>445</v>
      </c>
      <c r="C68" s="84" t="s">
        <v>535</v>
      </c>
      <c r="D68" s="85">
        <v>4749.56</v>
      </c>
      <c r="E68" s="86" t="s">
        <v>42</v>
      </c>
      <c r="F68" s="87">
        <f t="shared" si="0"/>
        <v>4749.56</v>
      </c>
    </row>
    <row r="69" spans="1:6" ht="15">
      <c r="A69" s="70" t="s">
        <v>536</v>
      </c>
      <c r="B69" s="71" t="s">
        <v>445</v>
      </c>
      <c r="C69" s="72" t="s">
        <v>537</v>
      </c>
      <c r="D69" s="73">
        <v>1149416161.8</v>
      </c>
      <c r="E69" s="74">
        <v>222987395.81</v>
      </c>
      <c r="F69" s="75">
        <f t="shared" si="0"/>
        <v>926428765.99</v>
      </c>
    </row>
    <row r="70" spans="1:6" ht="62.25">
      <c r="A70" s="82" t="s">
        <v>481</v>
      </c>
      <c r="B70" s="83" t="s">
        <v>445</v>
      </c>
      <c r="C70" s="84" t="s">
        <v>538</v>
      </c>
      <c r="D70" s="85">
        <v>963109599</v>
      </c>
      <c r="E70" s="86">
        <v>196274769.98</v>
      </c>
      <c r="F70" s="87">
        <f t="shared" si="0"/>
        <v>766834829.02</v>
      </c>
    </row>
    <row r="71" spans="1:6" ht="140.25">
      <c r="A71" s="88" t="s">
        <v>539</v>
      </c>
      <c r="B71" s="83" t="s">
        <v>445</v>
      </c>
      <c r="C71" s="84" t="s">
        <v>540</v>
      </c>
      <c r="D71" s="85">
        <v>221299200</v>
      </c>
      <c r="E71" s="86">
        <v>48577600</v>
      </c>
      <c r="F71" s="87">
        <f t="shared" si="0"/>
        <v>172721600</v>
      </c>
    </row>
    <row r="72" spans="1:6" ht="30.75">
      <c r="A72" s="82" t="s">
        <v>541</v>
      </c>
      <c r="B72" s="83" t="s">
        <v>445</v>
      </c>
      <c r="C72" s="84" t="s">
        <v>542</v>
      </c>
      <c r="D72" s="85">
        <v>211609.02</v>
      </c>
      <c r="E72" s="86">
        <v>184937.2</v>
      </c>
      <c r="F72" s="87">
        <f t="shared" si="0"/>
        <v>26671.819999999978</v>
      </c>
    </row>
    <row r="73" spans="1:6" ht="78">
      <c r="A73" s="82" t="s">
        <v>485</v>
      </c>
      <c r="B73" s="83" t="s">
        <v>445</v>
      </c>
      <c r="C73" s="84" t="s">
        <v>543</v>
      </c>
      <c r="D73" s="85">
        <v>221087590.98</v>
      </c>
      <c r="E73" s="86">
        <v>48392662.8</v>
      </c>
      <c r="F73" s="87">
        <f t="shared" si="0"/>
        <v>172694928.18</v>
      </c>
    </row>
    <row r="74" spans="1:6" ht="171">
      <c r="A74" s="88" t="s">
        <v>544</v>
      </c>
      <c r="B74" s="83" t="s">
        <v>445</v>
      </c>
      <c r="C74" s="84" t="s">
        <v>545</v>
      </c>
      <c r="D74" s="85">
        <v>11876500</v>
      </c>
      <c r="E74" s="86">
        <v>2018922</v>
      </c>
      <c r="F74" s="87">
        <f t="shared" si="0"/>
        <v>9857578</v>
      </c>
    </row>
    <row r="75" spans="1:6" ht="78">
      <c r="A75" s="82" t="s">
        <v>485</v>
      </c>
      <c r="B75" s="83" t="s">
        <v>445</v>
      </c>
      <c r="C75" s="84" t="s">
        <v>546</v>
      </c>
      <c r="D75" s="85">
        <v>11876500</v>
      </c>
      <c r="E75" s="86">
        <v>2018922</v>
      </c>
      <c r="F75" s="87">
        <f t="shared" si="0"/>
        <v>9857578</v>
      </c>
    </row>
    <row r="76" spans="1:6" ht="124.5">
      <c r="A76" s="88" t="s">
        <v>547</v>
      </c>
      <c r="B76" s="83" t="s">
        <v>445</v>
      </c>
      <c r="C76" s="84" t="s">
        <v>548</v>
      </c>
      <c r="D76" s="85">
        <v>424814000</v>
      </c>
      <c r="E76" s="86">
        <v>84212771</v>
      </c>
      <c r="F76" s="87">
        <f t="shared" si="0"/>
        <v>340601229</v>
      </c>
    </row>
    <row r="77" spans="1:6" ht="78">
      <c r="A77" s="82" t="s">
        <v>485</v>
      </c>
      <c r="B77" s="83" t="s">
        <v>445</v>
      </c>
      <c r="C77" s="84" t="s">
        <v>549</v>
      </c>
      <c r="D77" s="85">
        <v>424814000</v>
      </c>
      <c r="E77" s="86">
        <v>84212771</v>
      </c>
      <c r="F77" s="87">
        <f t="shared" si="0"/>
        <v>340601229</v>
      </c>
    </row>
    <row r="78" spans="1:6" ht="156">
      <c r="A78" s="88" t="s">
        <v>550</v>
      </c>
      <c r="B78" s="83" t="s">
        <v>445</v>
      </c>
      <c r="C78" s="84" t="s">
        <v>551</v>
      </c>
      <c r="D78" s="85">
        <v>994600</v>
      </c>
      <c r="E78" s="86">
        <v>218152</v>
      </c>
      <c r="F78" s="87">
        <f aca="true" t="shared" si="1" ref="F78:F136">IF(OR(D78="-",IF(E78="-",0,E78)&gt;=IF(D78="-",0,D78)),"-",IF(D78="-",0,D78)-IF(E78="-",0,E78))</f>
        <v>776448</v>
      </c>
    </row>
    <row r="79" spans="1:6" ht="78">
      <c r="A79" s="82" t="s">
        <v>485</v>
      </c>
      <c r="B79" s="83" t="s">
        <v>445</v>
      </c>
      <c r="C79" s="84" t="s">
        <v>552</v>
      </c>
      <c r="D79" s="85">
        <v>994600</v>
      </c>
      <c r="E79" s="86">
        <v>218152</v>
      </c>
      <c r="F79" s="87">
        <f t="shared" si="1"/>
        <v>776448</v>
      </c>
    </row>
    <row r="80" spans="1:6" ht="46.5">
      <c r="A80" s="82" t="s">
        <v>553</v>
      </c>
      <c r="B80" s="83" t="s">
        <v>445</v>
      </c>
      <c r="C80" s="84" t="s">
        <v>554</v>
      </c>
      <c r="D80" s="85">
        <v>22178493</v>
      </c>
      <c r="E80" s="86">
        <v>224752.6</v>
      </c>
      <c r="F80" s="87">
        <f t="shared" si="1"/>
        <v>21953740.4</v>
      </c>
    </row>
    <row r="81" spans="1:6" ht="78">
      <c r="A81" s="82" t="s">
        <v>485</v>
      </c>
      <c r="B81" s="83" t="s">
        <v>445</v>
      </c>
      <c r="C81" s="84" t="s">
        <v>555</v>
      </c>
      <c r="D81" s="85">
        <v>22178493</v>
      </c>
      <c r="E81" s="86">
        <v>224752.6</v>
      </c>
      <c r="F81" s="87">
        <f t="shared" si="1"/>
        <v>21953740.4</v>
      </c>
    </row>
    <row r="82" spans="1:6" ht="30.75">
      <c r="A82" s="82" t="s">
        <v>487</v>
      </c>
      <c r="B82" s="83" t="s">
        <v>445</v>
      </c>
      <c r="C82" s="84" t="s">
        <v>556</v>
      </c>
      <c r="D82" s="85">
        <v>50149500</v>
      </c>
      <c r="E82" s="86">
        <v>5098206.66</v>
      </c>
      <c r="F82" s="87">
        <f t="shared" si="1"/>
        <v>45051293.34</v>
      </c>
    </row>
    <row r="83" spans="1:6" ht="78">
      <c r="A83" s="82" t="s">
        <v>485</v>
      </c>
      <c r="B83" s="83" t="s">
        <v>445</v>
      </c>
      <c r="C83" s="84" t="s">
        <v>557</v>
      </c>
      <c r="D83" s="85">
        <v>50149500</v>
      </c>
      <c r="E83" s="86">
        <v>5098206.66</v>
      </c>
      <c r="F83" s="87">
        <f t="shared" si="1"/>
        <v>45051293.34</v>
      </c>
    </row>
    <row r="84" spans="1:6" ht="30.75">
      <c r="A84" s="82" t="s">
        <v>487</v>
      </c>
      <c r="B84" s="83" t="s">
        <v>445</v>
      </c>
      <c r="C84" s="84" t="s">
        <v>558</v>
      </c>
      <c r="D84" s="85">
        <v>189311391</v>
      </c>
      <c r="E84" s="86">
        <v>50210152.21</v>
      </c>
      <c r="F84" s="87">
        <f t="shared" si="1"/>
        <v>139101238.79</v>
      </c>
    </row>
    <row r="85" spans="1:6" ht="78">
      <c r="A85" s="82" t="s">
        <v>485</v>
      </c>
      <c r="B85" s="83" t="s">
        <v>445</v>
      </c>
      <c r="C85" s="84" t="s">
        <v>559</v>
      </c>
      <c r="D85" s="85">
        <v>189311391</v>
      </c>
      <c r="E85" s="86">
        <v>50210152.21</v>
      </c>
      <c r="F85" s="87">
        <f t="shared" si="1"/>
        <v>139101238.79</v>
      </c>
    </row>
    <row r="86" spans="1:6" ht="30.75">
      <c r="A86" s="82" t="s">
        <v>560</v>
      </c>
      <c r="B86" s="83" t="s">
        <v>445</v>
      </c>
      <c r="C86" s="84" t="s">
        <v>561</v>
      </c>
      <c r="D86" s="85">
        <v>35974420</v>
      </c>
      <c r="E86" s="86">
        <v>4457242.56</v>
      </c>
      <c r="F86" s="87">
        <f t="shared" si="1"/>
        <v>31517177.44</v>
      </c>
    </row>
    <row r="87" spans="1:6" ht="78">
      <c r="A87" s="82" t="s">
        <v>485</v>
      </c>
      <c r="B87" s="83" t="s">
        <v>445</v>
      </c>
      <c r="C87" s="84" t="s">
        <v>562</v>
      </c>
      <c r="D87" s="85">
        <v>35974420</v>
      </c>
      <c r="E87" s="86">
        <v>4457242.56</v>
      </c>
      <c r="F87" s="87">
        <f t="shared" si="1"/>
        <v>31517177.44</v>
      </c>
    </row>
    <row r="88" spans="1:6" ht="30.75">
      <c r="A88" s="82" t="s">
        <v>563</v>
      </c>
      <c r="B88" s="83" t="s">
        <v>445</v>
      </c>
      <c r="C88" s="84" t="s">
        <v>564</v>
      </c>
      <c r="D88" s="85">
        <v>336400</v>
      </c>
      <c r="E88" s="86">
        <v>84100</v>
      </c>
      <c r="F88" s="87">
        <f t="shared" si="1"/>
        <v>252300</v>
      </c>
    </row>
    <row r="89" spans="1:6" ht="78">
      <c r="A89" s="82" t="s">
        <v>485</v>
      </c>
      <c r="B89" s="83" t="s">
        <v>445</v>
      </c>
      <c r="C89" s="84" t="s">
        <v>565</v>
      </c>
      <c r="D89" s="85">
        <v>336400</v>
      </c>
      <c r="E89" s="86">
        <v>84100</v>
      </c>
      <c r="F89" s="87">
        <f t="shared" si="1"/>
        <v>252300</v>
      </c>
    </row>
    <row r="90" spans="1:6" ht="78">
      <c r="A90" s="82" t="s">
        <v>566</v>
      </c>
      <c r="B90" s="83" t="s">
        <v>445</v>
      </c>
      <c r="C90" s="84" t="s">
        <v>567</v>
      </c>
      <c r="D90" s="85">
        <v>5192355</v>
      </c>
      <c r="E90" s="86">
        <v>1172870.95</v>
      </c>
      <c r="F90" s="87">
        <f t="shared" si="1"/>
        <v>4019484.05</v>
      </c>
    </row>
    <row r="91" spans="1:6" ht="78">
      <c r="A91" s="82" t="s">
        <v>485</v>
      </c>
      <c r="B91" s="83" t="s">
        <v>445</v>
      </c>
      <c r="C91" s="84" t="s">
        <v>568</v>
      </c>
      <c r="D91" s="85">
        <v>5192355</v>
      </c>
      <c r="E91" s="86">
        <v>1172870.95</v>
      </c>
      <c r="F91" s="87">
        <f t="shared" si="1"/>
        <v>4019484.05</v>
      </c>
    </row>
    <row r="92" spans="1:6" ht="62.25">
      <c r="A92" s="82" t="s">
        <v>569</v>
      </c>
      <c r="B92" s="83" t="s">
        <v>445</v>
      </c>
      <c r="C92" s="84" t="s">
        <v>570</v>
      </c>
      <c r="D92" s="85">
        <v>562740</v>
      </c>
      <c r="E92" s="86" t="s">
        <v>42</v>
      </c>
      <c r="F92" s="87">
        <f t="shared" si="1"/>
        <v>562740</v>
      </c>
    </row>
    <row r="93" spans="1:6" ht="30.75">
      <c r="A93" s="82" t="s">
        <v>500</v>
      </c>
      <c r="B93" s="83" t="s">
        <v>445</v>
      </c>
      <c r="C93" s="84" t="s">
        <v>571</v>
      </c>
      <c r="D93" s="85">
        <v>562740</v>
      </c>
      <c r="E93" s="86" t="s">
        <v>42</v>
      </c>
      <c r="F93" s="87">
        <f t="shared" si="1"/>
        <v>562740</v>
      </c>
    </row>
    <row r="94" spans="1:6" ht="62.25">
      <c r="A94" s="82" t="s">
        <v>572</v>
      </c>
      <c r="B94" s="83" t="s">
        <v>445</v>
      </c>
      <c r="C94" s="84" t="s">
        <v>573</v>
      </c>
      <c r="D94" s="85">
        <v>150000</v>
      </c>
      <c r="E94" s="86" t="s">
        <v>42</v>
      </c>
      <c r="F94" s="87">
        <f t="shared" si="1"/>
        <v>150000</v>
      </c>
    </row>
    <row r="95" spans="1:6" ht="30.75">
      <c r="A95" s="82" t="s">
        <v>500</v>
      </c>
      <c r="B95" s="83" t="s">
        <v>445</v>
      </c>
      <c r="C95" s="84" t="s">
        <v>574</v>
      </c>
      <c r="D95" s="85">
        <v>150000</v>
      </c>
      <c r="E95" s="86" t="s">
        <v>42</v>
      </c>
      <c r="F95" s="87">
        <f t="shared" si="1"/>
        <v>150000</v>
      </c>
    </row>
    <row r="96" spans="1:6" ht="46.5">
      <c r="A96" s="82" t="s">
        <v>575</v>
      </c>
      <c r="B96" s="83" t="s">
        <v>445</v>
      </c>
      <c r="C96" s="84" t="s">
        <v>576</v>
      </c>
      <c r="D96" s="85">
        <v>270000</v>
      </c>
      <c r="E96" s="86" t="s">
        <v>42</v>
      </c>
      <c r="F96" s="87">
        <f t="shared" si="1"/>
        <v>270000</v>
      </c>
    </row>
    <row r="97" spans="1:6" ht="30.75">
      <c r="A97" s="82" t="s">
        <v>500</v>
      </c>
      <c r="B97" s="83" t="s">
        <v>445</v>
      </c>
      <c r="C97" s="84" t="s">
        <v>577</v>
      </c>
      <c r="D97" s="85">
        <v>270000</v>
      </c>
      <c r="E97" s="86" t="s">
        <v>42</v>
      </c>
      <c r="F97" s="87">
        <f t="shared" si="1"/>
        <v>270000</v>
      </c>
    </row>
    <row r="98" spans="1:6" ht="30.75">
      <c r="A98" s="82" t="s">
        <v>496</v>
      </c>
      <c r="B98" s="83" t="s">
        <v>445</v>
      </c>
      <c r="C98" s="84" t="s">
        <v>578</v>
      </c>
      <c r="D98" s="85">
        <v>170215010.4</v>
      </c>
      <c r="E98" s="86">
        <v>25219204.65</v>
      </c>
      <c r="F98" s="87">
        <f t="shared" si="1"/>
        <v>144995805.75</v>
      </c>
    </row>
    <row r="99" spans="1:6" ht="78">
      <c r="A99" s="82" t="s">
        <v>498</v>
      </c>
      <c r="B99" s="83" t="s">
        <v>445</v>
      </c>
      <c r="C99" s="84" t="s">
        <v>579</v>
      </c>
      <c r="D99" s="85">
        <v>6161995.4</v>
      </c>
      <c r="E99" s="86">
        <v>2002804.7</v>
      </c>
      <c r="F99" s="87">
        <f t="shared" si="1"/>
        <v>4159190.7</v>
      </c>
    </row>
    <row r="100" spans="1:6" ht="30.75">
      <c r="A100" s="82" t="s">
        <v>500</v>
      </c>
      <c r="B100" s="83" t="s">
        <v>445</v>
      </c>
      <c r="C100" s="84" t="s">
        <v>580</v>
      </c>
      <c r="D100" s="85">
        <v>6161995.4</v>
      </c>
      <c r="E100" s="86">
        <v>2002804.7</v>
      </c>
      <c r="F100" s="87">
        <f t="shared" si="1"/>
        <v>4159190.7</v>
      </c>
    </row>
    <row r="101" spans="1:6" ht="30.75">
      <c r="A101" s="82" t="s">
        <v>508</v>
      </c>
      <c r="B101" s="83" t="s">
        <v>445</v>
      </c>
      <c r="C101" s="84" t="s">
        <v>581</v>
      </c>
      <c r="D101" s="85">
        <v>4005000</v>
      </c>
      <c r="E101" s="86">
        <v>66840</v>
      </c>
      <c r="F101" s="87">
        <f t="shared" si="1"/>
        <v>3938160</v>
      </c>
    </row>
    <row r="102" spans="1:6" ht="30.75">
      <c r="A102" s="82" t="s">
        <v>500</v>
      </c>
      <c r="B102" s="83" t="s">
        <v>445</v>
      </c>
      <c r="C102" s="84" t="s">
        <v>582</v>
      </c>
      <c r="D102" s="85">
        <v>4005000</v>
      </c>
      <c r="E102" s="86">
        <v>66840</v>
      </c>
      <c r="F102" s="87">
        <f t="shared" si="1"/>
        <v>3938160</v>
      </c>
    </row>
    <row r="103" spans="1:6" ht="46.5">
      <c r="A103" s="82" t="s">
        <v>583</v>
      </c>
      <c r="B103" s="83" t="s">
        <v>445</v>
      </c>
      <c r="C103" s="84" t="s">
        <v>584</v>
      </c>
      <c r="D103" s="85">
        <v>2365420</v>
      </c>
      <c r="E103" s="86" t="s">
        <v>42</v>
      </c>
      <c r="F103" s="87">
        <f t="shared" si="1"/>
        <v>2365420</v>
      </c>
    </row>
    <row r="104" spans="1:6" ht="30.75">
      <c r="A104" s="82" t="s">
        <v>500</v>
      </c>
      <c r="B104" s="83" t="s">
        <v>445</v>
      </c>
      <c r="C104" s="84" t="s">
        <v>585</v>
      </c>
      <c r="D104" s="85">
        <v>2365420</v>
      </c>
      <c r="E104" s="86" t="s">
        <v>42</v>
      </c>
      <c r="F104" s="87">
        <f t="shared" si="1"/>
        <v>2365420</v>
      </c>
    </row>
    <row r="105" spans="1:6" ht="140.25">
      <c r="A105" s="88" t="s">
        <v>586</v>
      </c>
      <c r="B105" s="83" t="s">
        <v>445</v>
      </c>
      <c r="C105" s="84" t="s">
        <v>587</v>
      </c>
      <c r="D105" s="85">
        <v>40297700</v>
      </c>
      <c r="E105" s="86">
        <v>10069483</v>
      </c>
      <c r="F105" s="87">
        <f t="shared" si="1"/>
        <v>30228217</v>
      </c>
    </row>
    <row r="106" spans="1:6" ht="78">
      <c r="A106" s="82" t="s">
        <v>485</v>
      </c>
      <c r="B106" s="83" t="s">
        <v>445</v>
      </c>
      <c r="C106" s="84" t="s">
        <v>588</v>
      </c>
      <c r="D106" s="85">
        <v>40297700</v>
      </c>
      <c r="E106" s="86">
        <v>10069483</v>
      </c>
      <c r="F106" s="87">
        <f t="shared" si="1"/>
        <v>30228217</v>
      </c>
    </row>
    <row r="107" spans="1:6" ht="62.25">
      <c r="A107" s="82" t="s">
        <v>589</v>
      </c>
      <c r="B107" s="83" t="s">
        <v>445</v>
      </c>
      <c r="C107" s="84" t="s">
        <v>590</v>
      </c>
      <c r="D107" s="85">
        <v>44127500</v>
      </c>
      <c r="E107" s="86">
        <v>8179814.7</v>
      </c>
      <c r="F107" s="87">
        <f t="shared" si="1"/>
        <v>35947685.3</v>
      </c>
    </row>
    <row r="108" spans="1:6" ht="78">
      <c r="A108" s="82" t="s">
        <v>485</v>
      </c>
      <c r="B108" s="83" t="s">
        <v>445</v>
      </c>
      <c r="C108" s="84" t="s">
        <v>591</v>
      </c>
      <c r="D108" s="85">
        <v>44127500</v>
      </c>
      <c r="E108" s="86">
        <v>8179814.7</v>
      </c>
      <c r="F108" s="87">
        <f t="shared" si="1"/>
        <v>35947685.3</v>
      </c>
    </row>
    <row r="109" spans="1:6" ht="30.75">
      <c r="A109" s="82" t="s">
        <v>592</v>
      </c>
      <c r="B109" s="83" t="s">
        <v>445</v>
      </c>
      <c r="C109" s="84" t="s">
        <v>593</v>
      </c>
      <c r="D109" s="85">
        <v>60385330</v>
      </c>
      <c r="E109" s="86">
        <v>1257555.25</v>
      </c>
      <c r="F109" s="87">
        <f t="shared" si="1"/>
        <v>59127774.75</v>
      </c>
    </row>
    <row r="110" spans="1:6" ht="30.75">
      <c r="A110" s="82" t="s">
        <v>500</v>
      </c>
      <c r="B110" s="83" t="s">
        <v>445</v>
      </c>
      <c r="C110" s="84" t="s">
        <v>594</v>
      </c>
      <c r="D110" s="85">
        <v>60385330</v>
      </c>
      <c r="E110" s="86">
        <v>1257555.25</v>
      </c>
      <c r="F110" s="87">
        <f t="shared" si="1"/>
        <v>59127774.75</v>
      </c>
    </row>
    <row r="111" spans="1:6" ht="78">
      <c r="A111" s="82" t="s">
        <v>595</v>
      </c>
      <c r="B111" s="83" t="s">
        <v>445</v>
      </c>
      <c r="C111" s="84" t="s">
        <v>596</v>
      </c>
      <c r="D111" s="85">
        <v>4348300</v>
      </c>
      <c r="E111" s="86">
        <v>856910</v>
      </c>
      <c r="F111" s="87">
        <f t="shared" si="1"/>
        <v>3491390</v>
      </c>
    </row>
    <row r="112" spans="1:6" ht="30.75">
      <c r="A112" s="82" t="s">
        <v>500</v>
      </c>
      <c r="B112" s="83" t="s">
        <v>445</v>
      </c>
      <c r="C112" s="84" t="s">
        <v>597</v>
      </c>
      <c r="D112" s="85">
        <v>4348300</v>
      </c>
      <c r="E112" s="86">
        <v>856910</v>
      </c>
      <c r="F112" s="87">
        <f t="shared" si="1"/>
        <v>3491390</v>
      </c>
    </row>
    <row r="113" spans="1:6" ht="78">
      <c r="A113" s="82" t="s">
        <v>598</v>
      </c>
      <c r="B113" s="83" t="s">
        <v>445</v>
      </c>
      <c r="C113" s="84" t="s">
        <v>599</v>
      </c>
      <c r="D113" s="85">
        <v>5211765</v>
      </c>
      <c r="E113" s="86">
        <v>2785797</v>
      </c>
      <c r="F113" s="87">
        <f t="shared" si="1"/>
        <v>2425968</v>
      </c>
    </row>
    <row r="114" spans="1:6" ht="30.75">
      <c r="A114" s="82" t="s">
        <v>500</v>
      </c>
      <c r="B114" s="83" t="s">
        <v>445</v>
      </c>
      <c r="C114" s="84" t="s">
        <v>600</v>
      </c>
      <c r="D114" s="85">
        <v>5211765</v>
      </c>
      <c r="E114" s="86">
        <v>2785797</v>
      </c>
      <c r="F114" s="87">
        <f t="shared" si="1"/>
        <v>2425968</v>
      </c>
    </row>
    <row r="115" spans="1:6" ht="46.5">
      <c r="A115" s="82" t="s">
        <v>601</v>
      </c>
      <c r="B115" s="83" t="s">
        <v>445</v>
      </c>
      <c r="C115" s="84" t="s">
        <v>602</v>
      </c>
      <c r="D115" s="85">
        <v>1020500</v>
      </c>
      <c r="E115" s="86" t="s">
        <v>42</v>
      </c>
      <c r="F115" s="87">
        <f t="shared" si="1"/>
        <v>1020500</v>
      </c>
    </row>
    <row r="116" spans="1:6" ht="30.75">
      <c r="A116" s="82" t="s">
        <v>500</v>
      </c>
      <c r="B116" s="83" t="s">
        <v>445</v>
      </c>
      <c r="C116" s="84" t="s">
        <v>603</v>
      </c>
      <c r="D116" s="85">
        <v>1020500</v>
      </c>
      <c r="E116" s="86" t="s">
        <v>42</v>
      </c>
      <c r="F116" s="87">
        <f t="shared" si="1"/>
        <v>1020500</v>
      </c>
    </row>
    <row r="117" spans="1:6" ht="93">
      <c r="A117" s="82" t="s">
        <v>604</v>
      </c>
      <c r="B117" s="83" t="s">
        <v>445</v>
      </c>
      <c r="C117" s="84" t="s">
        <v>605</v>
      </c>
      <c r="D117" s="85">
        <v>2291500</v>
      </c>
      <c r="E117" s="86" t="s">
        <v>42</v>
      </c>
      <c r="F117" s="87">
        <f t="shared" si="1"/>
        <v>2291500</v>
      </c>
    </row>
    <row r="118" spans="1:6" ht="30.75">
      <c r="A118" s="82" t="s">
        <v>500</v>
      </c>
      <c r="B118" s="83" t="s">
        <v>445</v>
      </c>
      <c r="C118" s="84" t="s">
        <v>606</v>
      </c>
      <c r="D118" s="85">
        <v>2291500</v>
      </c>
      <c r="E118" s="86" t="s">
        <v>42</v>
      </c>
      <c r="F118" s="87">
        <f t="shared" si="1"/>
        <v>2291500</v>
      </c>
    </row>
    <row r="119" spans="1:6" ht="78">
      <c r="A119" s="82" t="s">
        <v>607</v>
      </c>
      <c r="B119" s="83" t="s">
        <v>445</v>
      </c>
      <c r="C119" s="84" t="s">
        <v>608</v>
      </c>
      <c r="D119" s="85">
        <v>198480</v>
      </c>
      <c r="E119" s="86" t="s">
        <v>42</v>
      </c>
      <c r="F119" s="87">
        <f t="shared" si="1"/>
        <v>198480</v>
      </c>
    </row>
    <row r="120" spans="1:6" ht="30.75">
      <c r="A120" s="82" t="s">
        <v>508</v>
      </c>
      <c r="B120" s="83" t="s">
        <v>445</v>
      </c>
      <c r="C120" s="84" t="s">
        <v>609</v>
      </c>
      <c r="D120" s="85">
        <v>198480</v>
      </c>
      <c r="E120" s="86" t="s">
        <v>42</v>
      </c>
      <c r="F120" s="87">
        <f t="shared" si="1"/>
        <v>198480</v>
      </c>
    </row>
    <row r="121" spans="1:6" ht="30.75">
      <c r="A121" s="82" t="s">
        <v>500</v>
      </c>
      <c r="B121" s="83" t="s">
        <v>445</v>
      </c>
      <c r="C121" s="84" t="s">
        <v>610</v>
      </c>
      <c r="D121" s="85">
        <v>198480</v>
      </c>
      <c r="E121" s="86" t="s">
        <v>42</v>
      </c>
      <c r="F121" s="87">
        <f t="shared" si="1"/>
        <v>198480</v>
      </c>
    </row>
    <row r="122" spans="1:6" ht="62.25">
      <c r="A122" s="82" t="s">
        <v>611</v>
      </c>
      <c r="B122" s="83" t="s">
        <v>445</v>
      </c>
      <c r="C122" s="84" t="s">
        <v>612</v>
      </c>
      <c r="D122" s="85">
        <v>730800</v>
      </c>
      <c r="E122" s="86">
        <v>730800</v>
      </c>
      <c r="F122" s="87" t="str">
        <f t="shared" si="1"/>
        <v>-</v>
      </c>
    </row>
    <row r="123" spans="1:6" ht="30.75">
      <c r="A123" s="82" t="s">
        <v>500</v>
      </c>
      <c r="B123" s="83" t="s">
        <v>445</v>
      </c>
      <c r="C123" s="84" t="s">
        <v>613</v>
      </c>
      <c r="D123" s="85">
        <v>730800</v>
      </c>
      <c r="E123" s="86">
        <v>730800</v>
      </c>
      <c r="F123" s="87" t="str">
        <f t="shared" si="1"/>
        <v>-</v>
      </c>
    </row>
    <row r="124" spans="1:6" ht="78">
      <c r="A124" s="82" t="s">
        <v>614</v>
      </c>
      <c r="B124" s="83" t="s">
        <v>445</v>
      </c>
      <c r="C124" s="84" t="s">
        <v>615</v>
      </c>
      <c r="D124" s="85">
        <v>3083800</v>
      </c>
      <c r="E124" s="86">
        <v>762621.18</v>
      </c>
      <c r="F124" s="87">
        <f t="shared" si="1"/>
        <v>2321178.82</v>
      </c>
    </row>
    <row r="125" spans="1:6" ht="78">
      <c r="A125" s="82" t="s">
        <v>485</v>
      </c>
      <c r="B125" s="83" t="s">
        <v>445</v>
      </c>
      <c r="C125" s="84" t="s">
        <v>616</v>
      </c>
      <c r="D125" s="85">
        <v>3083800</v>
      </c>
      <c r="E125" s="86">
        <v>762621.18</v>
      </c>
      <c r="F125" s="87">
        <f t="shared" si="1"/>
        <v>2321178.82</v>
      </c>
    </row>
    <row r="126" spans="1:6" ht="15">
      <c r="A126" s="82" t="s">
        <v>519</v>
      </c>
      <c r="B126" s="83" t="s">
        <v>445</v>
      </c>
      <c r="C126" s="84" t="s">
        <v>617</v>
      </c>
      <c r="D126" s="85">
        <v>171000</v>
      </c>
      <c r="E126" s="86" t="s">
        <v>42</v>
      </c>
      <c r="F126" s="87">
        <f t="shared" si="1"/>
        <v>171000</v>
      </c>
    </row>
    <row r="127" spans="1:6" ht="30.75">
      <c r="A127" s="82" t="s">
        <v>500</v>
      </c>
      <c r="B127" s="83" t="s">
        <v>445</v>
      </c>
      <c r="C127" s="84" t="s">
        <v>618</v>
      </c>
      <c r="D127" s="85">
        <v>171000</v>
      </c>
      <c r="E127" s="86" t="s">
        <v>42</v>
      </c>
      <c r="F127" s="87">
        <f t="shared" si="1"/>
        <v>171000</v>
      </c>
    </row>
    <row r="128" spans="1:6" ht="30.75">
      <c r="A128" s="82" t="s">
        <v>522</v>
      </c>
      <c r="B128" s="83" t="s">
        <v>445</v>
      </c>
      <c r="C128" s="84" t="s">
        <v>619</v>
      </c>
      <c r="D128" s="85">
        <v>8364263.77</v>
      </c>
      <c r="E128" s="86" t="s">
        <v>42</v>
      </c>
      <c r="F128" s="87">
        <f t="shared" si="1"/>
        <v>8364263.77</v>
      </c>
    </row>
    <row r="129" spans="1:6" ht="30.75">
      <c r="A129" s="82" t="s">
        <v>500</v>
      </c>
      <c r="B129" s="83" t="s">
        <v>445</v>
      </c>
      <c r="C129" s="84" t="s">
        <v>620</v>
      </c>
      <c r="D129" s="85">
        <v>8364263.77</v>
      </c>
      <c r="E129" s="86" t="s">
        <v>42</v>
      </c>
      <c r="F129" s="87">
        <f t="shared" si="1"/>
        <v>8364263.77</v>
      </c>
    </row>
    <row r="130" spans="1:6" ht="30.75">
      <c r="A130" s="82" t="s">
        <v>525</v>
      </c>
      <c r="B130" s="83" t="s">
        <v>445</v>
      </c>
      <c r="C130" s="84" t="s">
        <v>621</v>
      </c>
      <c r="D130" s="85">
        <v>8372.63</v>
      </c>
      <c r="E130" s="86" t="s">
        <v>42</v>
      </c>
      <c r="F130" s="87">
        <f t="shared" si="1"/>
        <v>8372.63</v>
      </c>
    </row>
    <row r="131" spans="1:6" ht="30.75">
      <c r="A131" s="82" t="s">
        <v>500</v>
      </c>
      <c r="B131" s="83" t="s">
        <v>445</v>
      </c>
      <c r="C131" s="84" t="s">
        <v>622</v>
      </c>
      <c r="D131" s="85">
        <v>8372.63</v>
      </c>
      <c r="E131" s="86" t="s">
        <v>42</v>
      </c>
      <c r="F131" s="87">
        <f t="shared" si="1"/>
        <v>8372.63</v>
      </c>
    </row>
    <row r="132" spans="1:6" ht="124.5">
      <c r="A132" s="88" t="s">
        <v>623</v>
      </c>
      <c r="B132" s="83" t="s">
        <v>445</v>
      </c>
      <c r="C132" s="84" t="s">
        <v>624</v>
      </c>
      <c r="D132" s="85">
        <v>2735804</v>
      </c>
      <c r="E132" s="86" t="s">
        <v>42</v>
      </c>
      <c r="F132" s="87">
        <f t="shared" si="1"/>
        <v>2735804</v>
      </c>
    </row>
    <row r="133" spans="1:6" ht="15">
      <c r="A133" s="82" t="s">
        <v>519</v>
      </c>
      <c r="B133" s="83" t="s">
        <v>445</v>
      </c>
      <c r="C133" s="84" t="s">
        <v>625</v>
      </c>
      <c r="D133" s="85">
        <v>54716.08</v>
      </c>
      <c r="E133" s="86" t="s">
        <v>42</v>
      </c>
      <c r="F133" s="87">
        <f t="shared" si="1"/>
        <v>54716.08</v>
      </c>
    </row>
    <row r="134" spans="1:6" ht="30.75">
      <c r="A134" s="82" t="s">
        <v>500</v>
      </c>
      <c r="B134" s="83" t="s">
        <v>445</v>
      </c>
      <c r="C134" s="84" t="s">
        <v>626</v>
      </c>
      <c r="D134" s="85">
        <v>54716.08</v>
      </c>
      <c r="E134" s="86" t="s">
        <v>42</v>
      </c>
      <c r="F134" s="87">
        <f t="shared" si="1"/>
        <v>54716.08</v>
      </c>
    </row>
    <row r="135" spans="1:6" ht="30.75">
      <c r="A135" s="82" t="s">
        <v>522</v>
      </c>
      <c r="B135" s="83" t="s">
        <v>445</v>
      </c>
      <c r="C135" s="84" t="s">
        <v>627</v>
      </c>
      <c r="D135" s="85">
        <v>2678406.83</v>
      </c>
      <c r="E135" s="86" t="s">
        <v>42</v>
      </c>
      <c r="F135" s="87">
        <f t="shared" si="1"/>
        <v>2678406.83</v>
      </c>
    </row>
    <row r="136" spans="1:6" ht="30.75">
      <c r="A136" s="82" t="s">
        <v>500</v>
      </c>
      <c r="B136" s="83" t="s">
        <v>445</v>
      </c>
      <c r="C136" s="84" t="s">
        <v>628</v>
      </c>
      <c r="D136" s="85">
        <v>2678406.83</v>
      </c>
      <c r="E136" s="86" t="s">
        <v>42</v>
      </c>
      <c r="F136" s="87">
        <f t="shared" si="1"/>
        <v>2678406.83</v>
      </c>
    </row>
    <row r="137" spans="1:6" ht="30.75">
      <c r="A137" s="82" t="s">
        <v>525</v>
      </c>
      <c r="B137" s="83" t="s">
        <v>445</v>
      </c>
      <c r="C137" s="84" t="s">
        <v>629</v>
      </c>
      <c r="D137" s="85">
        <v>2681.09</v>
      </c>
      <c r="E137" s="86" t="s">
        <v>42</v>
      </c>
      <c r="F137" s="87">
        <f aca="true" t="shared" si="2" ref="F137:F198">IF(OR(D137="-",IF(E137="-",0,E137)&gt;=IF(D137="-",0,D137)),"-",IF(D137="-",0,D137)-IF(E137="-",0,E137))</f>
        <v>2681.09</v>
      </c>
    </row>
    <row r="138" spans="1:6" ht="30.75">
      <c r="A138" s="82" t="s">
        <v>500</v>
      </c>
      <c r="B138" s="83" t="s">
        <v>445</v>
      </c>
      <c r="C138" s="84" t="s">
        <v>630</v>
      </c>
      <c r="D138" s="85">
        <v>2681.09</v>
      </c>
      <c r="E138" s="86" t="s">
        <v>42</v>
      </c>
      <c r="F138" s="87">
        <f t="shared" si="2"/>
        <v>2681.09</v>
      </c>
    </row>
    <row r="139" spans="1:6" ht="108.75">
      <c r="A139" s="82" t="s">
        <v>631</v>
      </c>
      <c r="B139" s="83" t="s">
        <v>445</v>
      </c>
      <c r="C139" s="84" t="s">
        <v>632</v>
      </c>
      <c r="D139" s="85">
        <v>799032</v>
      </c>
      <c r="E139" s="86" t="s">
        <v>42</v>
      </c>
      <c r="F139" s="87">
        <f t="shared" si="2"/>
        <v>799032</v>
      </c>
    </row>
    <row r="140" spans="1:6" ht="15">
      <c r="A140" s="82" t="s">
        <v>519</v>
      </c>
      <c r="B140" s="83" t="s">
        <v>445</v>
      </c>
      <c r="C140" s="84" t="s">
        <v>633</v>
      </c>
      <c r="D140" s="85">
        <v>32000</v>
      </c>
      <c r="E140" s="86" t="s">
        <v>42</v>
      </c>
      <c r="F140" s="87">
        <f t="shared" si="2"/>
        <v>32000</v>
      </c>
    </row>
    <row r="141" spans="1:6" ht="30.75">
      <c r="A141" s="82" t="s">
        <v>500</v>
      </c>
      <c r="B141" s="83" t="s">
        <v>445</v>
      </c>
      <c r="C141" s="84" t="s">
        <v>634</v>
      </c>
      <c r="D141" s="85">
        <v>32000</v>
      </c>
      <c r="E141" s="86" t="s">
        <v>42</v>
      </c>
      <c r="F141" s="87">
        <f t="shared" si="2"/>
        <v>32000</v>
      </c>
    </row>
    <row r="142" spans="1:6" ht="30.75">
      <c r="A142" s="82" t="s">
        <v>522</v>
      </c>
      <c r="B142" s="83" t="s">
        <v>445</v>
      </c>
      <c r="C142" s="84" t="s">
        <v>635</v>
      </c>
      <c r="D142" s="85">
        <v>766264.97</v>
      </c>
      <c r="E142" s="86" t="s">
        <v>42</v>
      </c>
      <c r="F142" s="87">
        <f t="shared" si="2"/>
        <v>766264.97</v>
      </c>
    </row>
    <row r="143" spans="1:6" ht="30.75">
      <c r="A143" s="82" t="s">
        <v>500</v>
      </c>
      <c r="B143" s="83" t="s">
        <v>445</v>
      </c>
      <c r="C143" s="84" t="s">
        <v>636</v>
      </c>
      <c r="D143" s="85">
        <v>766264.97</v>
      </c>
      <c r="E143" s="86" t="s">
        <v>42</v>
      </c>
      <c r="F143" s="87">
        <f t="shared" si="2"/>
        <v>766264.97</v>
      </c>
    </row>
    <row r="144" spans="1:6" ht="30.75">
      <c r="A144" s="82" t="s">
        <v>525</v>
      </c>
      <c r="B144" s="83" t="s">
        <v>445</v>
      </c>
      <c r="C144" s="84" t="s">
        <v>637</v>
      </c>
      <c r="D144" s="85">
        <v>767.03</v>
      </c>
      <c r="E144" s="86" t="s">
        <v>42</v>
      </c>
      <c r="F144" s="87">
        <f t="shared" si="2"/>
        <v>767.03</v>
      </c>
    </row>
    <row r="145" spans="1:6" ht="30.75">
      <c r="A145" s="82" t="s">
        <v>500</v>
      </c>
      <c r="B145" s="83" t="s">
        <v>445</v>
      </c>
      <c r="C145" s="84" t="s">
        <v>638</v>
      </c>
      <c r="D145" s="85">
        <v>767.03</v>
      </c>
      <c r="E145" s="86" t="s">
        <v>42</v>
      </c>
      <c r="F145" s="87">
        <f t="shared" si="2"/>
        <v>767.03</v>
      </c>
    </row>
    <row r="146" spans="1:6" ht="15">
      <c r="A146" s="70" t="s">
        <v>639</v>
      </c>
      <c r="B146" s="71" t="s">
        <v>445</v>
      </c>
      <c r="C146" s="72" t="s">
        <v>640</v>
      </c>
      <c r="D146" s="73">
        <v>223358453</v>
      </c>
      <c r="E146" s="74">
        <v>51936110.63</v>
      </c>
      <c r="F146" s="75">
        <f t="shared" si="2"/>
        <v>171422342.37</v>
      </c>
    </row>
    <row r="147" spans="1:6" ht="62.25">
      <c r="A147" s="82" t="s">
        <v>481</v>
      </c>
      <c r="B147" s="83" t="s">
        <v>445</v>
      </c>
      <c r="C147" s="84" t="s">
        <v>641</v>
      </c>
      <c r="D147" s="85">
        <v>217959997</v>
      </c>
      <c r="E147" s="86">
        <v>50130460.63</v>
      </c>
      <c r="F147" s="87">
        <f t="shared" si="2"/>
        <v>167829536.37</v>
      </c>
    </row>
    <row r="148" spans="1:6" ht="30.75">
      <c r="A148" s="82" t="s">
        <v>487</v>
      </c>
      <c r="B148" s="83" t="s">
        <v>445</v>
      </c>
      <c r="C148" s="84" t="s">
        <v>642</v>
      </c>
      <c r="D148" s="85">
        <v>7148900</v>
      </c>
      <c r="E148" s="86">
        <v>4060060.65</v>
      </c>
      <c r="F148" s="87">
        <f t="shared" si="2"/>
        <v>3088839.35</v>
      </c>
    </row>
    <row r="149" spans="1:6" ht="78">
      <c r="A149" s="82" t="s">
        <v>485</v>
      </c>
      <c r="B149" s="83" t="s">
        <v>445</v>
      </c>
      <c r="C149" s="84" t="s">
        <v>643</v>
      </c>
      <c r="D149" s="85">
        <v>7148900</v>
      </c>
      <c r="E149" s="86">
        <v>4060060.65</v>
      </c>
      <c r="F149" s="87">
        <f t="shared" si="2"/>
        <v>3088839.35</v>
      </c>
    </row>
    <row r="150" spans="1:6" ht="30.75">
      <c r="A150" s="82" t="s">
        <v>487</v>
      </c>
      <c r="B150" s="83" t="s">
        <v>445</v>
      </c>
      <c r="C150" s="84" t="s">
        <v>644</v>
      </c>
      <c r="D150" s="85">
        <v>174637509</v>
      </c>
      <c r="E150" s="86">
        <v>43748094.34</v>
      </c>
      <c r="F150" s="87">
        <f t="shared" si="2"/>
        <v>130889414.66</v>
      </c>
    </row>
    <row r="151" spans="1:6" ht="78">
      <c r="A151" s="82" t="s">
        <v>485</v>
      </c>
      <c r="B151" s="83" t="s">
        <v>445</v>
      </c>
      <c r="C151" s="84" t="s">
        <v>645</v>
      </c>
      <c r="D151" s="85">
        <v>174637509</v>
      </c>
      <c r="E151" s="86">
        <v>43748094.34</v>
      </c>
      <c r="F151" s="87">
        <f t="shared" si="2"/>
        <v>130889414.66</v>
      </c>
    </row>
    <row r="152" spans="1:6" ht="30.75">
      <c r="A152" s="82" t="s">
        <v>646</v>
      </c>
      <c r="B152" s="83" t="s">
        <v>445</v>
      </c>
      <c r="C152" s="84" t="s">
        <v>647</v>
      </c>
      <c r="D152" s="85">
        <v>36173588</v>
      </c>
      <c r="E152" s="86">
        <v>2322305.64</v>
      </c>
      <c r="F152" s="87">
        <f t="shared" si="2"/>
        <v>33851282.36</v>
      </c>
    </row>
    <row r="153" spans="1:6" ht="78">
      <c r="A153" s="82" t="s">
        <v>485</v>
      </c>
      <c r="B153" s="83" t="s">
        <v>445</v>
      </c>
      <c r="C153" s="84" t="s">
        <v>648</v>
      </c>
      <c r="D153" s="85">
        <v>36173588</v>
      </c>
      <c r="E153" s="86">
        <v>2322305.64</v>
      </c>
      <c r="F153" s="87">
        <f t="shared" si="2"/>
        <v>33851282.36</v>
      </c>
    </row>
    <row r="154" spans="1:6" ht="30.75">
      <c r="A154" s="82" t="s">
        <v>496</v>
      </c>
      <c r="B154" s="83" t="s">
        <v>445</v>
      </c>
      <c r="C154" s="84" t="s">
        <v>649</v>
      </c>
      <c r="D154" s="85">
        <v>628610</v>
      </c>
      <c r="E154" s="86" t="s">
        <v>42</v>
      </c>
      <c r="F154" s="87">
        <f t="shared" si="2"/>
        <v>628610</v>
      </c>
    </row>
    <row r="155" spans="1:6" ht="78">
      <c r="A155" s="82" t="s">
        <v>498</v>
      </c>
      <c r="B155" s="83" t="s">
        <v>445</v>
      </c>
      <c r="C155" s="84" t="s">
        <v>650</v>
      </c>
      <c r="D155" s="85">
        <v>628610</v>
      </c>
      <c r="E155" s="86" t="s">
        <v>42</v>
      </c>
      <c r="F155" s="87">
        <f t="shared" si="2"/>
        <v>628610</v>
      </c>
    </row>
    <row r="156" spans="1:6" ht="30.75">
      <c r="A156" s="82" t="s">
        <v>500</v>
      </c>
      <c r="B156" s="83" t="s">
        <v>445</v>
      </c>
      <c r="C156" s="84" t="s">
        <v>651</v>
      </c>
      <c r="D156" s="85">
        <v>628610</v>
      </c>
      <c r="E156" s="86" t="s">
        <v>42</v>
      </c>
      <c r="F156" s="87">
        <f t="shared" si="2"/>
        <v>628610</v>
      </c>
    </row>
    <row r="157" spans="1:6" ht="30.75">
      <c r="A157" s="82" t="s">
        <v>652</v>
      </c>
      <c r="B157" s="83" t="s">
        <v>445</v>
      </c>
      <c r="C157" s="84" t="s">
        <v>653</v>
      </c>
      <c r="D157" s="85">
        <v>600000</v>
      </c>
      <c r="E157" s="86" t="s">
        <v>42</v>
      </c>
      <c r="F157" s="87">
        <f t="shared" si="2"/>
        <v>600000</v>
      </c>
    </row>
    <row r="158" spans="1:6" ht="30.75">
      <c r="A158" s="82" t="s">
        <v>508</v>
      </c>
      <c r="B158" s="83" t="s">
        <v>445</v>
      </c>
      <c r="C158" s="84" t="s">
        <v>654</v>
      </c>
      <c r="D158" s="85">
        <v>600000</v>
      </c>
      <c r="E158" s="86" t="s">
        <v>42</v>
      </c>
      <c r="F158" s="87">
        <f t="shared" si="2"/>
        <v>600000</v>
      </c>
    </row>
    <row r="159" spans="1:6" ht="30.75">
      <c r="A159" s="82" t="s">
        <v>500</v>
      </c>
      <c r="B159" s="83" t="s">
        <v>445</v>
      </c>
      <c r="C159" s="84" t="s">
        <v>655</v>
      </c>
      <c r="D159" s="85">
        <v>600000</v>
      </c>
      <c r="E159" s="86" t="s">
        <v>42</v>
      </c>
      <c r="F159" s="87">
        <f t="shared" si="2"/>
        <v>600000</v>
      </c>
    </row>
    <row r="160" spans="1:6" ht="78">
      <c r="A160" s="82" t="s">
        <v>607</v>
      </c>
      <c r="B160" s="83" t="s">
        <v>445</v>
      </c>
      <c r="C160" s="84" t="s">
        <v>656</v>
      </c>
      <c r="D160" s="85">
        <v>361366</v>
      </c>
      <c r="E160" s="86" t="s">
        <v>42</v>
      </c>
      <c r="F160" s="87">
        <f t="shared" si="2"/>
        <v>361366</v>
      </c>
    </row>
    <row r="161" spans="1:6" ht="30.75">
      <c r="A161" s="82" t="s">
        <v>508</v>
      </c>
      <c r="B161" s="83" t="s">
        <v>445</v>
      </c>
      <c r="C161" s="84" t="s">
        <v>657</v>
      </c>
      <c r="D161" s="85">
        <v>361366</v>
      </c>
      <c r="E161" s="86" t="s">
        <v>42</v>
      </c>
      <c r="F161" s="87">
        <f t="shared" si="2"/>
        <v>361366</v>
      </c>
    </row>
    <row r="162" spans="1:6" ht="30.75">
      <c r="A162" s="82" t="s">
        <v>500</v>
      </c>
      <c r="B162" s="83" t="s">
        <v>445</v>
      </c>
      <c r="C162" s="84" t="s">
        <v>658</v>
      </c>
      <c r="D162" s="85">
        <v>361366</v>
      </c>
      <c r="E162" s="86" t="s">
        <v>42</v>
      </c>
      <c r="F162" s="87">
        <f t="shared" si="2"/>
        <v>361366</v>
      </c>
    </row>
    <row r="163" spans="1:6" ht="78">
      <c r="A163" s="82" t="s">
        <v>659</v>
      </c>
      <c r="B163" s="83" t="s">
        <v>445</v>
      </c>
      <c r="C163" s="84" t="s">
        <v>660</v>
      </c>
      <c r="D163" s="85">
        <v>1805650</v>
      </c>
      <c r="E163" s="86">
        <v>1805650</v>
      </c>
      <c r="F163" s="87" t="str">
        <f t="shared" si="2"/>
        <v>-</v>
      </c>
    </row>
    <row r="164" spans="1:6" ht="30.75">
      <c r="A164" s="82" t="s">
        <v>500</v>
      </c>
      <c r="B164" s="83" t="s">
        <v>445</v>
      </c>
      <c r="C164" s="84" t="s">
        <v>661</v>
      </c>
      <c r="D164" s="85">
        <v>1805650</v>
      </c>
      <c r="E164" s="86">
        <v>1805650</v>
      </c>
      <c r="F164" s="87" t="str">
        <f t="shared" si="2"/>
        <v>-</v>
      </c>
    </row>
    <row r="165" spans="1:6" ht="62.25">
      <c r="A165" s="82" t="s">
        <v>662</v>
      </c>
      <c r="B165" s="83" t="s">
        <v>445</v>
      </c>
      <c r="C165" s="84" t="s">
        <v>663</v>
      </c>
      <c r="D165" s="85">
        <v>2002830</v>
      </c>
      <c r="E165" s="86" t="s">
        <v>42</v>
      </c>
      <c r="F165" s="87">
        <f t="shared" si="2"/>
        <v>2002830</v>
      </c>
    </row>
    <row r="166" spans="1:6" ht="15">
      <c r="A166" s="82" t="s">
        <v>519</v>
      </c>
      <c r="B166" s="83" t="s">
        <v>445</v>
      </c>
      <c r="C166" s="84" t="s">
        <v>664</v>
      </c>
      <c r="D166" s="85">
        <v>40056.6</v>
      </c>
      <c r="E166" s="86" t="s">
        <v>42</v>
      </c>
      <c r="F166" s="87">
        <f t="shared" si="2"/>
        <v>40056.6</v>
      </c>
    </row>
    <row r="167" spans="1:6" ht="30.75">
      <c r="A167" s="82" t="s">
        <v>500</v>
      </c>
      <c r="B167" s="83" t="s">
        <v>445</v>
      </c>
      <c r="C167" s="84" t="s">
        <v>665</v>
      </c>
      <c r="D167" s="85">
        <v>40056.6</v>
      </c>
      <c r="E167" s="86" t="s">
        <v>42</v>
      </c>
      <c r="F167" s="87">
        <f t="shared" si="2"/>
        <v>40056.6</v>
      </c>
    </row>
    <row r="168" spans="1:6" ht="30.75">
      <c r="A168" s="82" t="s">
        <v>522</v>
      </c>
      <c r="B168" s="83" t="s">
        <v>445</v>
      </c>
      <c r="C168" s="84" t="s">
        <v>666</v>
      </c>
      <c r="D168" s="85">
        <v>1960810.63</v>
      </c>
      <c r="E168" s="86" t="s">
        <v>42</v>
      </c>
      <c r="F168" s="87">
        <f t="shared" si="2"/>
        <v>1960810.63</v>
      </c>
    </row>
    <row r="169" spans="1:6" ht="30.75">
      <c r="A169" s="82" t="s">
        <v>500</v>
      </c>
      <c r="B169" s="83" t="s">
        <v>445</v>
      </c>
      <c r="C169" s="84" t="s">
        <v>667</v>
      </c>
      <c r="D169" s="85">
        <v>1960810.63</v>
      </c>
      <c r="E169" s="86" t="s">
        <v>42</v>
      </c>
      <c r="F169" s="87">
        <f t="shared" si="2"/>
        <v>1960810.63</v>
      </c>
    </row>
    <row r="170" spans="1:6" ht="30.75">
      <c r="A170" s="82" t="s">
        <v>525</v>
      </c>
      <c r="B170" s="83" t="s">
        <v>445</v>
      </c>
      <c r="C170" s="84" t="s">
        <v>668</v>
      </c>
      <c r="D170" s="85">
        <v>1962.77</v>
      </c>
      <c r="E170" s="86" t="s">
        <v>42</v>
      </c>
      <c r="F170" s="87">
        <f t="shared" si="2"/>
        <v>1962.77</v>
      </c>
    </row>
    <row r="171" spans="1:6" ht="30.75">
      <c r="A171" s="82" t="s">
        <v>500</v>
      </c>
      <c r="B171" s="83" t="s">
        <v>445</v>
      </c>
      <c r="C171" s="84" t="s">
        <v>669</v>
      </c>
      <c r="D171" s="85">
        <v>1962.77</v>
      </c>
      <c r="E171" s="86" t="s">
        <v>42</v>
      </c>
      <c r="F171" s="87">
        <f t="shared" si="2"/>
        <v>1962.77</v>
      </c>
    </row>
    <row r="172" spans="1:6" ht="15">
      <c r="A172" s="70" t="s">
        <v>670</v>
      </c>
      <c r="B172" s="71" t="s">
        <v>445</v>
      </c>
      <c r="C172" s="72" t="s">
        <v>671</v>
      </c>
      <c r="D172" s="73">
        <v>80496969.6</v>
      </c>
      <c r="E172" s="74">
        <v>9303558.74</v>
      </c>
      <c r="F172" s="75">
        <f t="shared" si="2"/>
        <v>71193410.86</v>
      </c>
    </row>
    <row r="173" spans="1:6" ht="62.25">
      <c r="A173" s="82" t="s">
        <v>672</v>
      </c>
      <c r="B173" s="83" t="s">
        <v>445</v>
      </c>
      <c r="C173" s="84" t="s">
        <v>673</v>
      </c>
      <c r="D173" s="85">
        <v>27239635</v>
      </c>
      <c r="E173" s="86">
        <v>4867525.83</v>
      </c>
      <c r="F173" s="87">
        <f t="shared" si="2"/>
        <v>22372109.17</v>
      </c>
    </row>
    <row r="174" spans="1:6" ht="30.75">
      <c r="A174" s="82" t="s">
        <v>456</v>
      </c>
      <c r="B174" s="83" t="s">
        <v>445</v>
      </c>
      <c r="C174" s="84" t="s">
        <v>674</v>
      </c>
      <c r="D174" s="85">
        <v>18516503</v>
      </c>
      <c r="E174" s="86">
        <v>3257761.1</v>
      </c>
      <c r="F174" s="87">
        <f t="shared" si="2"/>
        <v>15258741.9</v>
      </c>
    </row>
    <row r="175" spans="1:6" ht="46.5">
      <c r="A175" s="82" t="s">
        <v>458</v>
      </c>
      <c r="B175" s="83" t="s">
        <v>445</v>
      </c>
      <c r="C175" s="84" t="s">
        <v>675</v>
      </c>
      <c r="D175" s="85">
        <v>13000</v>
      </c>
      <c r="E175" s="86">
        <v>9662</v>
      </c>
      <c r="F175" s="87">
        <f t="shared" si="2"/>
        <v>3338</v>
      </c>
    </row>
    <row r="176" spans="1:6" ht="62.25">
      <c r="A176" s="82" t="s">
        <v>460</v>
      </c>
      <c r="B176" s="83" t="s">
        <v>445</v>
      </c>
      <c r="C176" s="84" t="s">
        <v>676</v>
      </c>
      <c r="D176" s="85">
        <v>5591984</v>
      </c>
      <c r="E176" s="86">
        <v>806057.72</v>
      </c>
      <c r="F176" s="87">
        <f t="shared" si="2"/>
        <v>4785926.28</v>
      </c>
    </row>
    <row r="177" spans="1:6" ht="46.5">
      <c r="A177" s="82" t="s">
        <v>462</v>
      </c>
      <c r="B177" s="83" t="s">
        <v>445</v>
      </c>
      <c r="C177" s="84" t="s">
        <v>677</v>
      </c>
      <c r="D177" s="85">
        <v>878463</v>
      </c>
      <c r="E177" s="86">
        <v>133093.28</v>
      </c>
      <c r="F177" s="87">
        <f t="shared" si="2"/>
        <v>745369.72</v>
      </c>
    </row>
    <row r="178" spans="1:6" ht="15">
      <c r="A178" s="82" t="s">
        <v>464</v>
      </c>
      <c r="B178" s="83" t="s">
        <v>445</v>
      </c>
      <c r="C178" s="84" t="s">
        <v>678</v>
      </c>
      <c r="D178" s="85">
        <v>1501162</v>
      </c>
      <c r="E178" s="86">
        <v>391963.16</v>
      </c>
      <c r="F178" s="87">
        <f t="shared" si="2"/>
        <v>1109198.84</v>
      </c>
    </row>
    <row r="179" spans="1:6" ht="15">
      <c r="A179" s="82" t="s">
        <v>679</v>
      </c>
      <c r="B179" s="83" t="s">
        <v>445</v>
      </c>
      <c r="C179" s="84" t="s">
        <v>680</v>
      </c>
      <c r="D179" s="85">
        <v>591328</v>
      </c>
      <c r="E179" s="86">
        <v>232189.57</v>
      </c>
      <c r="F179" s="87">
        <f t="shared" si="2"/>
        <v>359138.43</v>
      </c>
    </row>
    <row r="180" spans="1:6" ht="30.75">
      <c r="A180" s="82" t="s">
        <v>681</v>
      </c>
      <c r="B180" s="83" t="s">
        <v>445</v>
      </c>
      <c r="C180" s="84" t="s">
        <v>682</v>
      </c>
      <c r="D180" s="85">
        <v>143899</v>
      </c>
      <c r="E180" s="86">
        <v>35975</v>
      </c>
      <c r="F180" s="87">
        <f t="shared" si="2"/>
        <v>107924</v>
      </c>
    </row>
    <row r="181" spans="1:6" ht="15">
      <c r="A181" s="82" t="s">
        <v>683</v>
      </c>
      <c r="B181" s="83" t="s">
        <v>445</v>
      </c>
      <c r="C181" s="84" t="s">
        <v>684</v>
      </c>
      <c r="D181" s="85">
        <v>3296</v>
      </c>
      <c r="E181" s="86">
        <v>824</v>
      </c>
      <c r="F181" s="87">
        <f t="shared" si="2"/>
        <v>2472</v>
      </c>
    </row>
    <row r="182" spans="1:6" ht="62.25">
      <c r="A182" s="82" t="s">
        <v>481</v>
      </c>
      <c r="B182" s="83" t="s">
        <v>445</v>
      </c>
      <c r="C182" s="84" t="s">
        <v>685</v>
      </c>
      <c r="D182" s="85">
        <v>20513553</v>
      </c>
      <c r="E182" s="86">
        <v>4317232.91</v>
      </c>
      <c r="F182" s="87">
        <f t="shared" si="2"/>
        <v>16196320.09</v>
      </c>
    </row>
    <row r="183" spans="1:6" ht="30.75">
      <c r="A183" s="82" t="s">
        <v>686</v>
      </c>
      <c r="B183" s="83" t="s">
        <v>445</v>
      </c>
      <c r="C183" s="84" t="s">
        <v>687</v>
      </c>
      <c r="D183" s="85">
        <v>20513553</v>
      </c>
      <c r="E183" s="86">
        <v>4317232.91</v>
      </c>
      <c r="F183" s="87">
        <f t="shared" si="2"/>
        <v>16196320.09</v>
      </c>
    </row>
    <row r="184" spans="1:6" ht="30.75">
      <c r="A184" s="82" t="s">
        <v>500</v>
      </c>
      <c r="B184" s="83" t="s">
        <v>445</v>
      </c>
      <c r="C184" s="84" t="s">
        <v>688</v>
      </c>
      <c r="D184" s="85">
        <v>20513553</v>
      </c>
      <c r="E184" s="86">
        <v>4317232.91</v>
      </c>
      <c r="F184" s="87">
        <f t="shared" si="2"/>
        <v>16196320.09</v>
      </c>
    </row>
    <row r="185" spans="1:6" ht="30.75">
      <c r="A185" s="82" t="s">
        <v>496</v>
      </c>
      <c r="B185" s="83" t="s">
        <v>445</v>
      </c>
      <c r="C185" s="84" t="s">
        <v>689</v>
      </c>
      <c r="D185" s="85">
        <v>32743781.6</v>
      </c>
      <c r="E185" s="86">
        <v>118800</v>
      </c>
      <c r="F185" s="87">
        <f t="shared" si="2"/>
        <v>32624981.6</v>
      </c>
    </row>
    <row r="186" spans="1:6" ht="30.75">
      <c r="A186" s="82" t="s">
        <v>690</v>
      </c>
      <c r="B186" s="83" t="s">
        <v>445</v>
      </c>
      <c r="C186" s="84" t="s">
        <v>691</v>
      </c>
      <c r="D186" s="85">
        <v>12421600</v>
      </c>
      <c r="E186" s="86" t="s">
        <v>42</v>
      </c>
      <c r="F186" s="87">
        <f t="shared" si="2"/>
        <v>12421600</v>
      </c>
    </row>
    <row r="187" spans="1:6" ht="78">
      <c r="A187" s="82" t="s">
        <v>485</v>
      </c>
      <c r="B187" s="83" t="s">
        <v>445</v>
      </c>
      <c r="C187" s="84" t="s">
        <v>692</v>
      </c>
      <c r="D187" s="85">
        <v>10621600</v>
      </c>
      <c r="E187" s="86" t="s">
        <v>42</v>
      </c>
      <c r="F187" s="87">
        <f t="shared" si="2"/>
        <v>10621600</v>
      </c>
    </row>
    <row r="188" spans="1:6" ht="30.75">
      <c r="A188" s="82" t="s">
        <v>500</v>
      </c>
      <c r="B188" s="83" t="s">
        <v>445</v>
      </c>
      <c r="C188" s="84" t="s">
        <v>693</v>
      </c>
      <c r="D188" s="85">
        <v>1800000</v>
      </c>
      <c r="E188" s="86" t="s">
        <v>42</v>
      </c>
      <c r="F188" s="87">
        <f t="shared" si="2"/>
        <v>1800000</v>
      </c>
    </row>
    <row r="189" spans="1:6" ht="30.75">
      <c r="A189" s="82" t="s">
        <v>508</v>
      </c>
      <c r="B189" s="83" t="s">
        <v>445</v>
      </c>
      <c r="C189" s="84" t="s">
        <v>694</v>
      </c>
      <c r="D189" s="85">
        <v>3590881.6</v>
      </c>
      <c r="E189" s="86" t="s">
        <v>42</v>
      </c>
      <c r="F189" s="87">
        <f t="shared" si="2"/>
        <v>3590881.6</v>
      </c>
    </row>
    <row r="190" spans="1:6" ht="30.75">
      <c r="A190" s="82" t="s">
        <v>500</v>
      </c>
      <c r="B190" s="83" t="s">
        <v>445</v>
      </c>
      <c r="C190" s="84" t="s">
        <v>695</v>
      </c>
      <c r="D190" s="85">
        <v>3590881.6</v>
      </c>
      <c r="E190" s="86" t="s">
        <v>42</v>
      </c>
      <c r="F190" s="87">
        <f t="shared" si="2"/>
        <v>3590881.6</v>
      </c>
    </row>
    <row r="191" spans="1:6" ht="30.75">
      <c r="A191" s="82" t="s">
        <v>696</v>
      </c>
      <c r="B191" s="83" t="s">
        <v>445</v>
      </c>
      <c r="C191" s="84" t="s">
        <v>697</v>
      </c>
      <c r="D191" s="85">
        <v>347300</v>
      </c>
      <c r="E191" s="86">
        <v>118800</v>
      </c>
      <c r="F191" s="87">
        <f t="shared" si="2"/>
        <v>228500</v>
      </c>
    </row>
    <row r="192" spans="1:6" ht="46.5">
      <c r="A192" s="82" t="s">
        <v>462</v>
      </c>
      <c r="B192" s="83" t="s">
        <v>445</v>
      </c>
      <c r="C192" s="84" t="s">
        <v>698</v>
      </c>
      <c r="D192" s="85">
        <v>117300</v>
      </c>
      <c r="E192" s="86">
        <v>117300</v>
      </c>
      <c r="F192" s="87" t="str">
        <f t="shared" si="2"/>
        <v>-</v>
      </c>
    </row>
    <row r="193" spans="1:6" ht="15">
      <c r="A193" s="82" t="s">
        <v>464</v>
      </c>
      <c r="B193" s="83" t="s">
        <v>445</v>
      </c>
      <c r="C193" s="84" t="s">
        <v>699</v>
      </c>
      <c r="D193" s="85">
        <v>210000</v>
      </c>
      <c r="E193" s="86" t="s">
        <v>42</v>
      </c>
      <c r="F193" s="87">
        <f t="shared" si="2"/>
        <v>210000</v>
      </c>
    </row>
    <row r="194" spans="1:6" ht="15">
      <c r="A194" s="82" t="s">
        <v>700</v>
      </c>
      <c r="B194" s="83" t="s">
        <v>445</v>
      </c>
      <c r="C194" s="84" t="s">
        <v>701</v>
      </c>
      <c r="D194" s="85">
        <v>20000</v>
      </c>
      <c r="E194" s="86">
        <v>1500</v>
      </c>
      <c r="F194" s="87">
        <f t="shared" si="2"/>
        <v>18500</v>
      </c>
    </row>
    <row r="195" spans="1:6" ht="30.75">
      <c r="A195" s="82" t="s">
        <v>702</v>
      </c>
      <c r="B195" s="83" t="s">
        <v>445</v>
      </c>
      <c r="C195" s="84" t="s">
        <v>703</v>
      </c>
      <c r="D195" s="85">
        <v>15891000</v>
      </c>
      <c r="E195" s="86" t="s">
        <v>42</v>
      </c>
      <c r="F195" s="87">
        <f t="shared" si="2"/>
        <v>15891000</v>
      </c>
    </row>
    <row r="196" spans="1:6" ht="78">
      <c r="A196" s="82" t="s">
        <v>485</v>
      </c>
      <c r="B196" s="83" t="s">
        <v>445</v>
      </c>
      <c r="C196" s="84" t="s">
        <v>704</v>
      </c>
      <c r="D196" s="85">
        <v>15891000</v>
      </c>
      <c r="E196" s="86" t="s">
        <v>42</v>
      </c>
      <c r="F196" s="87">
        <f t="shared" si="2"/>
        <v>15891000</v>
      </c>
    </row>
    <row r="197" spans="1:6" ht="30.75">
      <c r="A197" s="82" t="s">
        <v>705</v>
      </c>
      <c r="B197" s="83" t="s">
        <v>445</v>
      </c>
      <c r="C197" s="84" t="s">
        <v>706</v>
      </c>
      <c r="D197" s="85">
        <v>493000</v>
      </c>
      <c r="E197" s="86" t="s">
        <v>42</v>
      </c>
      <c r="F197" s="87">
        <f t="shared" si="2"/>
        <v>493000</v>
      </c>
    </row>
    <row r="198" spans="1:6" ht="30.75">
      <c r="A198" s="82" t="s">
        <v>500</v>
      </c>
      <c r="B198" s="83" t="s">
        <v>445</v>
      </c>
      <c r="C198" s="84" t="s">
        <v>707</v>
      </c>
      <c r="D198" s="85">
        <v>493000</v>
      </c>
      <c r="E198" s="86" t="s">
        <v>42</v>
      </c>
      <c r="F198" s="87">
        <f t="shared" si="2"/>
        <v>493000</v>
      </c>
    </row>
    <row r="199" spans="1:6" ht="15">
      <c r="A199" s="82" t="s">
        <v>708</v>
      </c>
      <c r="B199" s="83" t="s">
        <v>445</v>
      </c>
      <c r="C199" s="84" t="s">
        <v>709</v>
      </c>
      <c r="D199" s="85">
        <v>43065300</v>
      </c>
      <c r="E199" s="86">
        <v>10147067.99</v>
      </c>
      <c r="F199" s="87">
        <f aca="true" t="shared" si="3" ref="F199:F259">IF(OR(D199="-",IF(E199="-",0,E199)&gt;=IF(D199="-",0,D199)),"-",IF(D199="-",0,D199)-IF(E199="-",0,E199))</f>
        <v>32918232.009999998</v>
      </c>
    </row>
    <row r="200" spans="1:6" ht="15">
      <c r="A200" s="70" t="s">
        <v>710</v>
      </c>
      <c r="B200" s="71" t="s">
        <v>445</v>
      </c>
      <c r="C200" s="72" t="s">
        <v>711</v>
      </c>
      <c r="D200" s="73">
        <v>6280100</v>
      </c>
      <c r="E200" s="74">
        <v>1697317.55</v>
      </c>
      <c r="F200" s="75">
        <f t="shared" si="3"/>
        <v>4582782.45</v>
      </c>
    </row>
    <row r="201" spans="1:6" ht="62.25">
      <c r="A201" s="82" t="s">
        <v>481</v>
      </c>
      <c r="B201" s="83" t="s">
        <v>445</v>
      </c>
      <c r="C201" s="84" t="s">
        <v>712</v>
      </c>
      <c r="D201" s="85">
        <v>6280100</v>
      </c>
      <c r="E201" s="86">
        <v>1697317.55</v>
      </c>
      <c r="F201" s="87">
        <f t="shared" si="3"/>
        <v>4582782.45</v>
      </c>
    </row>
    <row r="202" spans="1:6" ht="78">
      <c r="A202" s="82" t="s">
        <v>713</v>
      </c>
      <c r="B202" s="83" t="s">
        <v>445</v>
      </c>
      <c r="C202" s="84" t="s">
        <v>714</v>
      </c>
      <c r="D202" s="85">
        <v>6280100</v>
      </c>
      <c r="E202" s="86">
        <v>1697317.55</v>
      </c>
      <c r="F202" s="87">
        <f t="shared" si="3"/>
        <v>4582782.45</v>
      </c>
    </row>
    <row r="203" spans="1:6" ht="46.5">
      <c r="A203" s="82" t="s">
        <v>715</v>
      </c>
      <c r="B203" s="83" t="s">
        <v>445</v>
      </c>
      <c r="C203" s="84" t="s">
        <v>716</v>
      </c>
      <c r="D203" s="85">
        <v>6280100</v>
      </c>
      <c r="E203" s="86">
        <v>1697317.55</v>
      </c>
      <c r="F203" s="87">
        <f t="shared" si="3"/>
        <v>4582782.45</v>
      </c>
    </row>
    <row r="204" spans="1:6" ht="15">
      <c r="A204" s="70" t="s">
        <v>717</v>
      </c>
      <c r="B204" s="71" t="s">
        <v>445</v>
      </c>
      <c r="C204" s="72" t="s">
        <v>718</v>
      </c>
      <c r="D204" s="73">
        <v>36785200</v>
      </c>
      <c r="E204" s="74">
        <v>8449750.44</v>
      </c>
      <c r="F204" s="75">
        <f t="shared" si="3"/>
        <v>28335449.560000002</v>
      </c>
    </row>
    <row r="205" spans="1:6" ht="62.25">
      <c r="A205" s="82" t="s">
        <v>481</v>
      </c>
      <c r="B205" s="83" t="s">
        <v>445</v>
      </c>
      <c r="C205" s="84" t="s">
        <v>719</v>
      </c>
      <c r="D205" s="85">
        <v>34239100</v>
      </c>
      <c r="E205" s="86">
        <v>8047640.44</v>
      </c>
      <c r="F205" s="87">
        <f t="shared" si="3"/>
        <v>26191459.56</v>
      </c>
    </row>
    <row r="206" spans="1:6" ht="62.25">
      <c r="A206" s="82" t="s">
        <v>720</v>
      </c>
      <c r="B206" s="83" t="s">
        <v>445</v>
      </c>
      <c r="C206" s="84" t="s">
        <v>721</v>
      </c>
      <c r="D206" s="85">
        <v>13262700</v>
      </c>
      <c r="E206" s="86">
        <v>3147640.44</v>
      </c>
      <c r="F206" s="87">
        <f t="shared" si="3"/>
        <v>10115059.56</v>
      </c>
    </row>
    <row r="207" spans="1:6" ht="15">
      <c r="A207" s="82" t="s">
        <v>464</v>
      </c>
      <c r="B207" s="83" t="s">
        <v>445</v>
      </c>
      <c r="C207" s="84" t="s">
        <v>722</v>
      </c>
      <c r="D207" s="85">
        <v>131314</v>
      </c>
      <c r="E207" s="86">
        <v>27988.43</v>
      </c>
      <c r="F207" s="87">
        <f t="shared" si="3"/>
        <v>103325.57</v>
      </c>
    </row>
    <row r="208" spans="1:6" ht="46.5">
      <c r="A208" s="82" t="s">
        <v>723</v>
      </c>
      <c r="B208" s="83" t="s">
        <v>445</v>
      </c>
      <c r="C208" s="84" t="s">
        <v>724</v>
      </c>
      <c r="D208" s="85">
        <v>13131386</v>
      </c>
      <c r="E208" s="86">
        <v>3119652.01</v>
      </c>
      <c r="F208" s="87">
        <f t="shared" si="3"/>
        <v>10011733.99</v>
      </c>
    </row>
    <row r="209" spans="1:6" ht="108.75">
      <c r="A209" s="82" t="s">
        <v>725</v>
      </c>
      <c r="B209" s="83" t="s">
        <v>445</v>
      </c>
      <c r="C209" s="84" t="s">
        <v>726</v>
      </c>
      <c r="D209" s="85">
        <v>20976400</v>
      </c>
      <c r="E209" s="86">
        <v>4900000</v>
      </c>
      <c r="F209" s="87">
        <f t="shared" si="3"/>
        <v>16076400</v>
      </c>
    </row>
    <row r="210" spans="1:6" ht="30.75">
      <c r="A210" s="82" t="s">
        <v>541</v>
      </c>
      <c r="B210" s="83" t="s">
        <v>445</v>
      </c>
      <c r="C210" s="84" t="s">
        <v>727</v>
      </c>
      <c r="D210" s="85">
        <v>20976400</v>
      </c>
      <c r="E210" s="86">
        <v>4900000</v>
      </c>
      <c r="F210" s="87">
        <f t="shared" si="3"/>
        <v>16076400</v>
      </c>
    </row>
    <row r="211" spans="1:6" ht="30.75">
      <c r="A211" s="82" t="s">
        <v>496</v>
      </c>
      <c r="B211" s="83" t="s">
        <v>445</v>
      </c>
      <c r="C211" s="84" t="s">
        <v>728</v>
      </c>
      <c r="D211" s="85">
        <v>2546100</v>
      </c>
      <c r="E211" s="86">
        <v>402110</v>
      </c>
      <c r="F211" s="87">
        <f t="shared" si="3"/>
        <v>2143990</v>
      </c>
    </row>
    <row r="212" spans="1:6" ht="140.25">
      <c r="A212" s="88" t="s">
        <v>729</v>
      </c>
      <c r="B212" s="83" t="s">
        <v>445</v>
      </c>
      <c r="C212" s="84" t="s">
        <v>730</v>
      </c>
      <c r="D212" s="85">
        <v>2546100</v>
      </c>
      <c r="E212" s="86">
        <v>402110</v>
      </c>
      <c r="F212" s="87">
        <f t="shared" si="3"/>
        <v>2143990</v>
      </c>
    </row>
    <row r="213" spans="1:6" ht="30.75">
      <c r="A213" s="82" t="s">
        <v>541</v>
      </c>
      <c r="B213" s="83" t="s">
        <v>445</v>
      </c>
      <c r="C213" s="84" t="s">
        <v>731</v>
      </c>
      <c r="D213" s="85">
        <v>2546100</v>
      </c>
      <c r="E213" s="86">
        <v>402110</v>
      </c>
      <c r="F213" s="87">
        <f t="shared" si="3"/>
        <v>2143990</v>
      </c>
    </row>
    <row r="214" spans="1:6" ht="46.5">
      <c r="A214" s="70" t="s">
        <v>732</v>
      </c>
      <c r="B214" s="71" t="s">
        <v>445</v>
      </c>
      <c r="C214" s="72" t="s">
        <v>733</v>
      </c>
      <c r="D214" s="73">
        <v>437997526.52</v>
      </c>
      <c r="E214" s="74">
        <v>107717846.28</v>
      </c>
      <c r="F214" s="75">
        <f t="shared" si="3"/>
        <v>330279680.24</v>
      </c>
    </row>
    <row r="215" spans="1:6" ht="15">
      <c r="A215" s="82" t="s">
        <v>477</v>
      </c>
      <c r="B215" s="83" t="s">
        <v>445</v>
      </c>
      <c r="C215" s="84" t="s">
        <v>734</v>
      </c>
      <c r="D215" s="85">
        <v>78424821</v>
      </c>
      <c r="E215" s="86">
        <v>20344560.66</v>
      </c>
      <c r="F215" s="87">
        <f t="shared" si="3"/>
        <v>58080260.34</v>
      </c>
    </row>
    <row r="216" spans="1:6" ht="15">
      <c r="A216" s="70" t="s">
        <v>639</v>
      </c>
      <c r="B216" s="71" t="s">
        <v>445</v>
      </c>
      <c r="C216" s="72" t="s">
        <v>735</v>
      </c>
      <c r="D216" s="73">
        <v>77787452</v>
      </c>
      <c r="E216" s="74">
        <v>20344560.66</v>
      </c>
      <c r="F216" s="75">
        <f t="shared" si="3"/>
        <v>57442891.34</v>
      </c>
    </row>
    <row r="217" spans="1:6" ht="62.25">
      <c r="A217" s="82" t="s">
        <v>736</v>
      </c>
      <c r="B217" s="83" t="s">
        <v>445</v>
      </c>
      <c r="C217" s="84" t="s">
        <v>737</v>
      </c>
      <c r="D217" s="85">
        <v>77761312</v>
      </c>
      <c r="E217" s="86">
        <v>20344560.66</v>
      </c>
      <c r="F217" s="87">
        <f t="shared" si="3"/>
        <v>57416751.34</v>
      </c>
    </row>
    <row r="218" spans="1:6" ht="30.75">
      <c r="A218" s="82" t="s">
        <v>646</v>
      </c>
      <c r="B218" s="83" t="s">
        <v>445</v>
      </c>
      <c r="C218" s="84" t="s">
        <v>738</v>
      </c>
      <c r="D218" s="85">
        <v>77761312</v>
      </c>
      <c r="E218" s="86">
        <v>20344560.66</v>
      </c>
      <c r="F218" s="87">
        <f t="shared" si="3"/>
        <v>57416751.34</v>
      </c>
    </row>
    <row r="219" spans="1:6" ht="78">
      <c r="A219" s="82" t="s">
        <v>485</v>
      </c>
      <c r="B219" s="83" t="s">
        <v>445</v>
      </c>
      <c r="C219" s="84" t="s">
        <v>739</v>
      </c>
      <c r="D219" s="85">
        <v>77761312</v>
      </c>
      <c r="E219" s="86">
        <v>20344560.66</v>
      </c>
      <c r="F219" s="87">
        <f t="shared" si="3"/>
        <v>57416751.34</v>
      </c>
    </row>
    <row r="220" spans="1:6" ht="30.75">
      <c r="A220" s="82" t="s">
        <v>652</v>
      </c>
      <c r="B220" s="83" t="s">
        <v>445</v>
      </c>
      <c r="C220" s="84" t="s">
        <v>740</v>
      </c>
      <c r="D220" s="85">
        <v>23500</v>
      </c>
      <c r="E220" s="86" t="s">
        <v>42</v>
      </c>
      <c r="F220" s="87">
        <f t="shared" si="3"/>
        <v>23500</v>
      </c>
    </row>
    <row r="221" spans="1:6" ht="30.75">
      <c r="A221" s="82" t="s">
        <v>508</v>
      </c>
      <c r="B221" s="83" t="s">
        <v>445</v>
      </c>
      <c r="C221" s="84" t="s">
        <v>741</v>
      </c>
      <c r="D221" s="85">
        <v>23500</v>
      </c>
      <c r="E221" s="86" t="s">
        <v>42</v>
      </c>
      <c r="F221" s="87">
        <f t="shared" si="3"/>
        <v>23500</v>
      </c>
    </row>
    <row r="222" spans="1:6" ht="30.75">
      <c r="A222" s="82" t="s">
        <v>500</v>
      </c>
      <c r="B222" s="83" t="s">
        <v>445</v>
      </c>
      <c r="C222" s="84" t="s">
        <v>742</v>
      </c>
      <c r="D222" s="85">
        <v>23500</v>
      </c>
      <c r="E222" s="86" t="s">
        <v>42</v>
      </c>
      <c r="F222" s="87">
        <f t="shared" si="3"/>
        <v>23500</v>
      </c>
    </row>
    <row r="223" spans="1:6" ht="78">
      <c r="A223" s="82" t="s">
        <v>607</v>
      </c>
      <c r="B223" s="83" t="s">
        <v>445</v>
      </c>
      <c r="C223" s="84" t="s">
        <v>743</v>
      </c>
      <c r="D223" s="85">
        <v>2640</v>
      </c>
      <c r="E223" s="86" t="s">
        <v>42</v>
      </c>
      <c r="F223" s="87">
        <f t="shared" si="3"/>
        <v>2640</v>
      </c>
    </row>
    <row r="224" spans="1:6" ht="30.75">
      <c r="A224" s="82" t="s">
        <v>508</v>
      </c>
      <c r="B224" s="83" t="s">
        <v>445</v>
      </c>
      <c r="C224" s="84" t="s">
        <v>744</v>
      </c>
      <c r="D224" s="85">
        <v>2640</v>
      </c>
      <c r="E224" s="86" t="s">
        <v>42</v>
      </c>
      <c r="F224" s="87">
        <f t="shared" si="3"/>
        <v>2640</v>
      </c>
    </row>
    <row r="225" spans="1:6" ht="30.75">
      <c r="A225" s="82" t="s">
        <v>500</v>
      </c>
      <c r="B225" s="83" t="s">
        <v>445</v>
      </c>
      <c r="C225" s="84" t="s">
        <v>745</v>
      </c>
      <c r="D225" s="85">
        <v>2640</v>
      </c>
      <c r="E225" s="86" t="s">
        <v>42</v>
      </c>
      <c r="F225" s="87">
        <f t="shared" si="3"/>
        <v>2640</v>
      </c>
    </row>
    <row r="226" spans="1:6" ht="15">
      <c r="A226" s="70" t="s">
        <v>746</v>
      </c>
      <c r="B226" s="71" t="s">
        <v>445</v>
      </c>
      <c r="C226" s="72" t="s">
        <v>747</v>
      </c>
      <c r="D226" s="73">
        <v>637369</v>
      </c>
      <c r="E226" s="74" t="s">
        <v>42</v>
      </c>
      <c r="F226" s="75">
        <f t="shared" si="3"/>
        <v>637369</v>
      </c>
    </row>
    <row r="227" spans="1:6" ht="30.75">
      <c r="A227" s="82" t="s">
        <v>748</v>
      </c>
      <c r="B227" s="83" t="s">
        <v>445</v>
      </c>
      <c r="C227" s="84" t="s">
        <v>749</v>
      </c>
      <c r="D227" s="85">
        <v>340369</v>
      </c>
      <c r="E227" s="86" t="s">
        <v>42</v>
      </c>
      <c r="F227" s="87">
        <f t="shared" si="3"/>
        <v>340369</v>
      </c>
    </row>
    <row r="228" spans="1:6" ht="30.75">
      <c r="A228" s="82" t="s">
        <v>508</v>
      </c>
      <c r="B228" s="83" t="s">
        <v>445</v>
      </c>
      <c r="C228" s="84" t="s">
        <v>750</v>
      </c>
      <c r="D228" s="85">
        <v>340369</v>
      </c>
      <c r="E228" s="86" t="s">
        <v>42</v>
      </c>
      <c r="F228" s="87">
        <f t="shared" si="3"/>
        <v>340369</v>
      </c>
    </row>
    <row r="229" spans="1:6" ht="30.75">
      <c r="A229" s="82" t="s">
        <v>500</v>
      </c>
      <c r="B229" s="83" t="s">
        <v>445</v>
      </c>
      <c r="C229" s="84" t="s">
        <v>751</v>
      </c>
      <c r="D229" s="85">
        <v>340369</v>
      </c>
      <c r="E229" s="86" t="s">
        <v>42</v>
      </c>
      <c r="F229" s="87">
        <f t="shared" si="3"/>
        <v>340369</v>
      </c>
    </row>
    <row r="230" spans="1:6" ht="30.75">
      <c r="A230" s="82" t="s">
        <v>752</v>
      </c>
      <c r="B230" s="83" t="s">
        <v>445</v>
      </c>
      <c r="C230" s="84" t="s">
        <v>753</v>
      </c>
      <c r="D230" s="85">
        <v>297000</v>
      </c>
      <c r="E230" s="86" t="s">
        <v>42</v>
      </c>
      <c r="F230" s="87">
        <f t="shared" si="3"/>
        <v>297000</v>
      </c>
    </row>
    <row r="231" spans="1:6" ht="30.75">
      <c r="A231" s="82" t="s">
        <v>500</v>
      </c>
      <c r="B231" s="83" t="s">
        <v>445</v>
      </c>
      <c r="C231" s="84" t="s">
        <v>754</v>
      </c>
      <c r="D231" s="85">
        <v>297000</v>
      </c>
      <c r="E231" s="86" t="s">
        <v>42</v>
      </c>
      <c r="F231" s="87">
        <f t="shared" si="3"/>
        <v>297000</v>
      </c>
    </row>
    <row r="232" spans="1:6" ht="15">
      <c r="A232" s="82" t="s">
        <v>755</v>
      </c>
      <c r="B232" s="83" t="s">
        <v>445</v>
      </c>
      <c r="C232" s="84" t="s">
        <v>756</v>
      </c>
      <c r="D232" s="85">
        <v>358963105.52</v>
      </c>
      <c r="E232" s="86">
        <v>87228137.6</v>
      </c>
      <c r="F232" s="87">
        <f t="shared" si="3"/>
        <v>271734967.91999996</v>
      </c>
    </row>
    <row r="233" spans="1:6" ht="15">
      <c r="A233" s="70" t="s">
        <v>757</v>
      </c>
      <c r="B233" s="71" t="s">
        <v>445</v>
      </c>
      <c r="C233" s="72" t="s">
        <v>758</v>
      </c>
      <c r="D233" s="73">
        <v>351075979.52</v>
      </c>
      <c r="E233" s="74">
        <v>85513143.23</v>
      </c>
      <c r="F233" s="75">
        <f t="shared" si="3"/>
        <v>265562836.28999996</v>
      </c>
    </row>
    <row r="234" spans="1:6" ht="62.25">
      <c r="A234" s="82" t="s">
        <v>736</v>
      </c>
      <c r="B234" s="83" t="s">
        <v>445</v>
      </c>
      <c r="C234" s="84" t="s">
        <v>759</v>
      </c>
      <c r="D234" s="85">
        <v>341898982</v>
      </c>
      <c r="E234" s="86">
        <v>85398533.83</v>
      </c>
      <c r="F234" s="87">
        <f t="shared" si="3"/>
        <v>256500448.17000002</v>
      </c>
    </row>
    <row r="235" spans="1:6" ht="30.75">
      <c r="A235" s="82" t="s">
        <v>760</v>
      </c>
      <c r="B235" s="83" t="s">
        <v>445</v>
      </c>
      <c r="C235" s="84" t="s">
        <v>761</v>
      </c>
      <c r="D235" s="85">
        <v>170778399</v>
      </c>
      <c r="E235" s="86">
        <v>41069396.44</v>
      </c>
      <c r="F235" s="87">
        <f t="shared" si="3"/>
        <v>129709002.56</v>
      </c>
    </row>
    <row r="236" spans="1:6" ht="78">
      <c r="A236" s="82" t="s">
        <v>485</v>
      </c>
      <c r="B236" s="83" t="s">
        <v>445</v>
      </c>
      <c r="C236" s="84" t="s">
        <v>762</v>
      </c>
      <c r="D236" s="85">
        <v>170778399</v>
      </c>
      <c r="E236" s="86">
        <v>41069396.44</v>
      </c>
      <c r="F236" s="87">
        <f t="shared" si="3"/>
        <v>129709002.56</v>
      </c>
    </row>
    <row r="237" spans="1:6" ht="15">
      <c r="A237" s="82" t="s">
        <v>763</v>
      </c>
      <c r="B237" s="83" t="s">
        <v>445</v>
      </c>
      <c r="C237" s="84" t="s">
        <v>764</v>
      </c>
      <c r="D237" s="85">
        <v>3626644</v>
      </c>
      <c r="E237" s="86">
        <v>809868.64</v>
      </c>
      <c r="F237" s="87">
        <f t="shared" si="3"/>
        <v>2816775.36</v>
      </c>
    </row>
    <row r="238" spans="1:6" ht="15">
      <c r="A238" s="82" t="s">
        <v>765</v>
      </c>
      <c r="B238" s="83" t="s">
        <v>445</v>
      </c>
      <c r="C238" s="84" t="s">
        <v>766</v>
      </c>
      <c r="D238" s="85">
        <v>2374908</v>
      </c>
      <c r="E238" s="86">
        <v>574684.48</v>
      </c>
      <c r="F238" s="87">
        <f t="shared" si="3"/>
        <v>1800223.52</v>
      </c>
    </row>
    <row r="239" spans="1:6" ht="62.25">
      <c r="A239" s="82" t="s">
        <v>767</v>
      </c>
      <c r="B239" s="83" t="s">
        <v>445</v>
      </c>
      <c r="C239" s="84" t="s">
        <v>768</v>
      </c>
      <c r="D239" s="85">
        <v>717222</v>
      </c>
      <c r="E239" s="86">
        <v>171943.14</v>
      </c>
      <c r="F239" s="87">
        <f t="shared" si="3"/>
        <v>545278.86</v>
      </c>
    </row>
    <row r="240" spans="1:6" ht="46.5">
      <c r="A240" s="82" t="s">
        <v>462</v>
      </c>
      <c r="B240" s="83" t="s">
        <v>445</v>
      </c>
      <c r="C240" s="84" t="s">
        <v>769</v>
      </c>
      <c r="D240" s="85">
        <v>87590</v>
      </c>
      <c r="E240" s="86">
        <v>7180.04</v>
      </c>
      <c r="F240" s="87">
        <f t="shared" si="3"/>
        <v>80409.96</v>
      </c>
    </row>
    <row r="241" spans="1:6" ht="15">
      <c r="A241" s="82" t="s">
        <v>464</v>
      </c>
      <c r="B241" s="83" t="s">
        <v>445</v>
      </c>
      <c r="C241" s="84" t="s">
        <v>770</v>
      </c>
      <c r="D241" s="85">
        <v>296187</v>
      </c>
      <c r="E241" s="86">
        <v>19239.29</v>
      </c>
      <c r="F241" s="87">
        <f t="shared" si="3"/>
        <v>276947.71</v>
      </c>
    </row>
    <row r="242" spans="1:6" ht="15">
      <c r="A242" s="82" t="s">
        <v>679</v>
      </c>
      <c r="B242" s="83" t="s">
        <v>445</v>
      </c>
      <c r="C242" s="84" t="s">
        <v>771</v>
      </c>
      <c r="D242" s="85">
        <v>124700</v>
      </c>
      <c r="E242" s="86">
        <v>36821.69</v>
      </c>
      <c r="F242" s="87">
        <f t="shared" si="3"/>
        <v>87878.31</v>
      </c>
    </row>
    <row r="243" spans="1:6" ht="30.75">
      <c r="A243" s="82" t="s">
        <v>681</v>
      </c>
      <c r="B243" s="83" t="s">
        <v>445</v>
      </c>
      <c r="C243" s="84" t="s">
        <v>772</v>
      </c>
      <c r="D243" s="85">
        <v>26037</v>
      </c>
      <c r="E243" s="86" t="s">
        <v>42</v>
      </c>
      <c r="F243" s="87">
        <f t="shared" si="3"/>
        <v>26037</v>
      </c>
    </row>
    <row r="244" spans="1:6" ht="46.5">
      <c r="A244" s="82" t="s">
        <v>773</v>
      </c>
      <c r="B244" s="83" t="s">
        <v>445</v>
      </c>
      <c r="C244" s="84" t="s">
        <v>774</v>
      </c>
      <c r="D244" s="85">
        <v>200000</v>
      </c>
      <c r="E244" s="86" t="s">
        <v>42</v>
      </c>
      <c r="F244" s="87">
        <f t="shared" si="3"/>
        <v>200000</v>
      </c>
    </row>
    <row r="245" spans="1:6" ht="15">
      <c r="A245" s="82" t="s">
        <v>464</v>
      </c>
      <c r="B245" s="83" t="s">
        <v>445</v>
      </c>
      <c r="C245" s="84" t="s">
        <v>775</v>
      </c>
      <c r="D245" s="85">
        <v>200000</v>
      </c>
      <c r="E245" s="86" t="s">
        <v>42</v>
      </c>
      <c r="F245" s="87">
        <f t="shared" si="3"/>
        <v>200000</v>
      </c>
    </row>
    <row r="246" spans="1:6" ht="62.25">
      <c r="A246" s="82" t="s">
        <v>776</v>
      </c>
      <c r="B246" s="83" t="s">
        <v>445</v>
      </c>
      <c r="C246" s="84" t="s">
        <v>777</v>
      </c>
      <c r="D246" s="85">
        <v>1330176</v>
      </c>
      <c r="E246" s="86">
        <v>241994</v>
      </c>
      <c r="F246" s="87">
        <f t="shared" si="3"/>
        <v>1088182</v>
      </c>
    </row>
    <row r="247" spans="1:6" ht="30.75">
      <c r="A247" s="82" t="s">
        <v>778</v>
      </c>
      <c r="B247" s="83" t="s">
        <v>445</v>
      </c>
      <c r="C247" s="84" t="s">
        <v>779</v>
      </c>
      <c r="D247" s="85">
        <v>1330176</v>
      </c>
      <c r="E247" s="86">
        <v>241994</v>
      </c>
      <c r="F247" s="87">
        <f t="shared" si="3"/>
        <v>1088182</v>
      </c>
    </row>
    <row r="248" spans="1:6" ht="30.75">
      <c r="A248" s="82" t="s">
        <v>780</v>
      </c>
      <c r="B248" s="83" t="s">
        <v>445</v>
      </c>
      <c r="C248" s="84" t="s">
        <v>781</v>
      </c>
      <c r="D248" s="85">
        <v>64477264</v>
      </c>
      <c r="E248" s="86">
        <v>15281935.12</v>
      </c>
      <c r="F248" s="87">
        <f t="shared" si="3"/>
        <v>49195328.88</v>
      </c>
    </row>
    <row r="249" spans="1:6" ht="15">
      <c r="A249" s="82" t="s">
        <v>765</v>
      </c>
      <c r="B249" s="83" t="s">
        <v>445</v>
      </c>
      <c r="C249" s="84" t="s">
        <v>782</v>
      </c>
      <c r="D249" s="85">
        <v>47085126</v>
      </c>
      <c r="E249" s="86">
        <v>11004845.63</v>
      </c>
      <c r="F249" s="87">
        <f t="shared" si="3"/>
        <v>36080280.37</v>
      </c>
    </row>
    <row r="250" spans="1:6" ht="62.25">
      <c r="A250" s="82" t="s">
        <v>767</v>
      </c>
      <c r="B250" s="83" t="s">
        <v>445</v>
      </c>
      <c r="C250" s="84" t="s">
        <v>783</v>
      </c>
      <c r="D250" s="85">
        <v>14219708</v>
      </c>
      <c r="E250" s="86">
        <v>3300398.46</v>
      </c>
      <c r="F250" s="87">
        <f t="shared" si="3"/>
        <v>10919309.54</v>
      </c>
    </row>
    <row r="251" spans="1:6" ht="46.5">
      <c r="A251" s="82" t="s">
        <v>462</v>
      </c>
      <c r="B251" s="83" t="s">
        <v>445</v>
      </c>
      <c r="C251" s="84" t="s">
        <v>784</v>
      </c>
      <c r="D251" s="85">
        <v>442985</v>
      </c>
      <c r="E251" s="86">
        <v>66299.66</v>
      </c>
      <c r="F251" s="87">
        <f t="shared" si="3"/>
        <v>376685.33999999997</v>
      </c>
    </row>
    <row r="252" spans="1:6" ht="15">
      <c r="A252" s="82" t="s">
        <v>464</v>
      </c>
      <c r="B252" s="83" t="s">
        <v>445</v>
      </c>
      <c r="C252" s="84" t="s">
        <v>785</v>
      </c>
      <c r="D252" s="85">
        <v>812360</v>
      </c>
      <c r="E252" s="86">
        <v>187157.81</v>
      </c>
      <c r="F252" s="87">
        <f t="shared" si="3"/>
        <v>625202.19</v>
      </c>
    </row>
    <row r="253" spans="1:6" ht="15">
      <c r="A253" s="82" t="s">
        <v>679</v>
      </c>
      <c r="B253" s="83" t="s">
        <v>445</v>
      </c>
      <c r="C253" s="84" t="s">
        <v>786</v>
      </c>
      <c r="D253" s="85">
        <v>1737259</v>
      </c>
      <c r="E253" s="86">
        <v>723233.56</v>
      </c>
      <c r="F253" s="87">
        <f t="shared" si="3"/>
        <v>1014025.44</v>
      </c>
    </row>
    <row r="254" spans="1:6" ht="30.75">
      <c r="A254" s="82" t="s">
        <v>681</v>
      </c>
      <c r="B254" s="83" t="s">
        <v>445</v>
      </c>
      <c r="C254" s="84" t="s">
        <v>787</v>
      </c>
      <c r="D254" s="85">
        <v>179826</v>
      </c>
      <c r="E254" s="86" t="s">
        <v>42</v>
      </c>
      <c r="F254" s="87">
        <f t="shared" si="3"/>
        <v>179826</v>
      </c>
    </row>
    <row r="255" spans="1:6" ht="30.75">
      <c r="A255" s="82" t="s">
        <v>788</v>
      </c>
      <c r="B255" s="83" t="s">
        <v>445</v>
      </c>
      <c r="C255" s="84" t="s">
        <v>789</v>
      </c>
      <c r="D255" s="85">
        <v>101030352</v>
      </c>
      <c r="E255" s="86">
        <v>27995339.63</v>
      </c>
      <c r="F255" s="87">
        <f t="shared" si="3"/>
        <v>73035012.37</v>
      </c>
    </row>
    <row r="256" spans="1:6" ht="78">
      <c r="A256" s="82" t="s">
        <v>485</v>
      </c>
      <c r="B256" s="83" t="s">
        <v>445</v>
      </c>
      <c r="C256" s="84" t="s">
        <v>790</v>
      </c>
      <c r="D256" s="85">
        <v>101030352</v>
      </c>
      <c r="E256" s="86">
        <v>27995339.63</v>
      </c>
      <c r="F256" s="87">
        <f t="shared" si="3"/>
        <v>73035012.37</v>
      </c>
    </row>
    <row r="257" spans="1:6" ht="62.25">
      <c r="A257" s="82" t="s">
        <v>791</v>
      </c>
      <c r="B257" s="83" t="s">
        <v>445</v>
      </c>
      <c r="C257" s="84" t="s">
        <v>792</v>
      </c>
      <c r="D257" s="85">
        <v>456147</v>
      </c>
      <c r="E257" s="86" t="s">
        <v>42</v>
      </c>
      <c r="F257" s="87">
        <f t="shared" si="3"/>
        <v>456147</v>
      </c>
    </row>
    <row r="258" spans="1:6" ht="15">
      <c r="A258" s="82" t="s">
        <v>464</v>
      </c>
      <c r="B258" s="83" t="s">
        <v>445</v>
      </c>
      <c r="C258" s="84" t="s">
        <v>793</v>
      </c>
      <c r="D258" s="85">
        <v>456147</v>
      </c>
      <c r="E258" s="86" t="s">
        <v>42</v>
      </c>
      <c r="F258" s="87">
        <f t="shared" si="3"/>
        <v>456147</v>
      </c>
    </row>
    <row r="259" spans="1:6" ht="46.5">
      <c r="A259" s="82" t="s">
        <v>794</v>
      </c>
      <c r="B259" s="83" t="s">
        <v>445</v>
      </c>
      <c r="C259" s="84" t="s">
        <v>795</v>
      </c>
      <c r="D259" s="85">
        <v>2980360</v>
      </c>
      <c r="E259" s="86">
        <v>114609.4</v>
      </c>
      <c r="F259" s="87">
        <f t="shared" si="3"/>
        <v>2865750.6</v>
      </c>
    </row>
    <row r="260" spans="1:6" ht="46.5">
      <c r="A260" s="82" t="s">
        <v>796</v>
      </c>
      <c r="B260" s="83" t="s">
        <v>445</v>
      </c>
      <c r="C260" s="84" t="s">
        <v>797</v>
      </c>
      <c r="D260" s="85">
        <v>2022755</v>
      </c>
      <c r="E260" s="86" t="s">
        <v>42</v>
      </c>
      <c r="F260" s="87">
        <f aca="true" t="shared" si="4" ref="F260:F319">IF(OR(D260="-",IF(E260="-",0,E260)&gt;=IF(D260="-",0,D260)),"-",IF(D260="-",0,D260)-IF(E260="-",0,E260))</f>
        <v>2022755</v>
      </c>
    </row>
    <row r="261" spans="1:6" ht="30.75">
      <c r="A261" s="82" t="s">
        <v>500</v>
      </c>
      <c r="B261" s="83" t="s">
        <v>445</v>
      </c>
      <c r="C261" s="84" t="s">
        <v>798</v>
      </c>
      <c r="D261" s="85">
        <v>2022755</v>
      </c>
      <c r="E261" s="86" t="s">
        <v>42</v>
      </c>
      <c r="F261" s="87">
        <f t="shared" si="4"/>
        <v>2022755</v>
      </c>
    </row>
    <row r="262" spans="1:6" ht="46.5">
      <c r="A262" s="82" t="s">
        <v>799</v>
      </c>
      <c r="B262" s="83" t="s">
        <v>445</v>
      </c>
      <c r="C262" s="84" t="s">
        <v>800</v>
      </c>
      <c r="D262" s="85">
        <v>957605</v>
      </c>
      <c r="E262" s="86">
        <v>114609.4</v>
      </c>
      <c r="F262" s="87">
        <f t="shared" si="4"/>
        <v>842995.6</v>
      </c>
    </row>
    <row r="263" spans="1:6" ht="30.75">
      <c r="A263" s="82" t="s">
        <v>500</v>
      </c>
      <c r="B263" s="83" t="s">
        <v>445</v>
      </c>
      <c r="C263" s="84" t="s">
        <v>801</v>
      </c>
      <c r="D263" s="85">
        <v>957605</v>
      </c>
      <c r="E263" s="86">
        <v>114609.4</v>
      </c>
      <c r="F263" s="87">
        <f t="shared" si="4"/>
        <v>842995.6</v>
      </c>
    </row>
    <row r="264" spans="1:6" ht="30.75">
      <c r="A264" s="82" t="s">
        <v>652</v>
      </c>
      <c r="B264" s="83" t="s">
        <v>445</v>
      </c>
      <c r="C264" s="84" t="s">
        <v>802</v>
      </c>
      <c r="D264" s="85">
        <v>350000</v>
      </c>
      <c r="E264" s="86" t="s">
        <v>42</v>
      </c>
      <c r="F264" s="87">
        <f t="shared" si="4"/>
        <v>350000</v>
      </c>
    </row>
    <row r="265" spans="1:6" ht="46.5">
      <c r="A265" s="82" t="s">
        <v>803</v>
      </c>
      <c r="B265" s="83" t="s">
        <v>445</v>
      </c>
      <c r="C265" s="84" t="s">
        <v>804</v>
      </c>
      <c r="D265" s="85">
        <v>350000</v>
      </c>
      <c r="E265" s="86" t="s">
        <v>42</v>
      </c>
      <c r="F265" s="87">
        <f t="shared" si="4"/>
        <v>350000</v>
      </c>
    </row>
    <row r="266" spans="1:6" ht="30.75">
      <c r="A266" s="82" t="s">
        <v>500</v>
      </c>
      <c r="B266" s="83" t="s">
        <v>445</v>
      </c>
      <c r="C266" s="84" t="s">
        <v>805</v>
      </c>
      <c r="D266" s="85">
        <v>350000</v>
      </c>
      <c r="E266" s="86" t="s">
        <v>42</v>
      </c>
      <c r="F266" s="87">
        <f t="shared" si="4"/>
        <v>350000</v>
      </c>
    </row>
    <row r="267" spans="1:6" ht="46.5">
      <c r="A267" s="82" t="s">
        <v>806</v>
      </c>
      <c r="B267" s="83" t="s">
        <v>445</v>
      </c>
      <c r="C267" s="84" t="s">
        <v>807</v>
      </c>
      <c r="D267" s="85">
        <v>50000</v>
      </c>
      <c r="E267" s="86" t="s">
        <v>42</v>
      </c>
      <c r="F267" s="87">
        <f t="shared" si="4"/>
        <v>50000</v>
      </c>
    </row>
    <row r="268" spans="1:6" ht="30.75">
      <c r="A268" s="82" t="s">
        <v>508</v>
      </c>
      <c r="B268" s="83" t="s">
        <v>445</v>
      </c>
      <c r="C268" s="84" t="s">
        <v>808</v>
      </c>
      <c r="D268" s="85">
        <v>50000</v>
      </c>
      <c r="E268" s="86" t="s">
        <v>42</v>
      </c>
      <c r="F268" s="87">
        <f t="shared" si="4"/>
        <v>50000</v>
      </c>
    </row>
    <row r="269" spans="1:6" ht="30.75">
      <c r="A269" s="82" t="s">
        <v>500</v>
      </c>
      <c r="B269" s="83" t="s">
        <v>445</v>
      </c>
      <c r="C269" s="84" t="s">
        <v>809</v>
      </c>
      <c r="D269" s="85">
        <v>50000</v>
      </c>
      <c r="E269" s="86" t="s">
        <v>42</v>
      </c>
      <c r="F269" s="87">
        <f t="shared" si="4"/>
        <v>50000</v>
      </c>
    </row>
    <row r="270" spans="1:6" ht="78">
      <c r="A270" s="82" t="s">
        <v>607</v>
      </c>
      <c r="B270" s="83" t="s">
        <v>445</v>
      </c>
      <c r="C270" s="84" t="s">
        <v>810</v>
      </c>
      <c r="D270" s="85">
        <v>348909</v>
      </c>
      <c r="E270" s="86" t="s">
        <v>42</v>
      </c>
      <c r="F270" s="87">
        <f t="shared" si="4"/>
        <v>348909</v>
      </c>
    </row>
    <row r="271" spans="1:6" ht="30.75">
      <c r="A271" s="82" t="s">
        <v>508</v>
      </c>
      <c r="B271" s="83" t="s">
        <v>445</v>
      </c>
      <c r="C271" s="84" t="s">
        <v>811</v>
      </c>
      <c r="D271" s="85">
        <v>348909</v>
      </c>
      <c r="E271" s="86" t="s">
        <v>42</v>
      </c>
      <c r="F271" s="87">
        <f t="shared" si="4"/>
        <v>348909</v>
      </c>
    </row>
    <row r="272" spans="1:6" ht="30.75">
      <c r="A272" s="82" t="s">
        <v>500</v>
      </c>
      <c r="B272" s="83" t="s">
        <v>445</v>
      </c>
      <c r="C272" s="84" t="s">
        <v>812</v>
      </c>
      <c r="D272" s="85">
        <v>348909</v>
      </c>
      <c r="E272" s="86" t="s">
        <v>42</v>
      </c>
      <c r="F272" s="87">
        <f t="shared" si="4"/>
        <v>348909</v>
      </c>
    </row>
    <row r="273" spans="1:6" ht="62.25">
      <c r="A273" s="82" t="s">
        <v>813</v>
      </c>
      <c r="B273" s="83" t="s">
        <v>445</v>
      </c>
      <c r="C273" s="84" t="s">
        <v>814</v>
      </c>
      <c r="D273" s="85">
        <v>60000</v>
      </c>
      <c r="E273" s="86" t="s">
        <v>42</v>
      </c>
      <c r="F273" s="87">
        <f t="shared" si="4"/>
        <v>60000</v>
      </c>
    </row>
    <row r="274" spans="1:6" ht="30.75">
      <c r="A274" s="82" t="s">
        <v>508</v>
      </c>
      <c r="B274" s="83" t="s">
        <v>445</v>
      </c>
      <c r="C274" s="84" t="s">
        <v>815</v>
      </c>
      <c r="D274" s="85">
        <v>60000</v>
      </c>
      <c r="E274" s="86" t="s">
        <v>42</v>
      </c>
      <c r="F274" s="87">
        <f t="shared" si="4"/>
        <v>60000</v>
      </c>
    </row>
    <row r="275" spans="1:6" ht="30.75">
      <c r="A275" s="82" t="s">
        <v>500</v>
      </c>
      <c r="B275" s="83" t="s">
        <v>445</v>
      </c>
      <c r="C275" s="84" t="s">
        <v>816</v>
      </c>
      <c r="D275" s="85">
        <v>60000</v>
      </c>
      <c r="E275" s="86" t="s">
        <v>42</v>
      </c>
      <c r="F275" s="87">
        <f t="shared" si="4"/>
        <v>60000</v>
      </c>
    </row>
    <row r="276" spans="1:6" ht="62.25">
      <c r="A276" s="82" t="s">
        <v>817</v>
      </c>
      <c r="B276" s="83" t="s">
        <v>445</v>
      </c>
      <c r="C276" s="84" t="s">
        <v>818</v>
      </c>
      <c r="D276" s="85">
        <v>65000</v>
      </c>
      <c r="E276" s="86" t="s">
        <v>42</v>
      </c>
      <c r="F276" s="87">
        <f t="shared" si="4"/>
        <v>65000</v>
      </c>
    </row>
    <row r="277" spans="1:6" ht="30.75">
      <c r="A277" s="82" t="s">
        <v>508</v>
      </c>
      <c r="B277" s="83" t="s">
        <v>445</v>
      </c>
      <c r="C277" s="84" t="s">
        <v>819</v>
      </c>
      <c r="D277" s="85">
        <v>65000</v>
      </c>
      <c r="E277" s="86" t="s">
        <v>42</v>
      </c>
      <c r="F277" s="87">
        <f t="shared" si="4"/>
        <v>65000</v>
      </c>
    </row>
    <row r="278" spans="1:6" ht="30.75">
      <c r="A278" s="82" t="s">
        <v>500</v>
      </c>
      <c r="B278" s="83" t="s">
        <v>445</v>
      </c>
      <c r="C278" s="84" t="s">
        <v>820</v>
      </c>
      <c r="D278" s="85">
        <v>65000</v>
      </c>
      <c r="E278" s="86" t="s">
        <v>42</v>
      </c>
      <c r="F278" s="87">
        <f t="shared" si="4"/>
        <v>65000</v>
      </c>
    </row>
    <row r="279" spans="1:6" ht="46.5">
      <c r="A279" s="82" t="s">
        <v>821</v>
      </c>
      <c r="B279" s="83" t="s">
        <v>445</v>
      </c>
      <c r="C279" s="84" t="s">
        <v>822</v>
      </c>
      <c r="D279" s="85">
        <v>100000</v>
      </c>
      <c r="E279" s="86" t="s">
        <v>42</v>
      </c>
      <c r="F279" s="87">
        <f t="shared" si="4"/>
        <v>100000</v>
      </c>
    </row>
    <row r="280" spans="1:6" ht="30.75">
      <c r="A280" s="82" t="s">
        <v>508</v>
      </c>
      <c r="B280" s="83" t="s">
        <v>445</v>
      </c>
      <c r="C280" s="84" t="s">
        <v>823</v>
      </c>
      <c r="D280" s="85">
        <v>100000</v>
      </c>
      <c r="E280" s="86" t="s">
        <v>42</v>
      </c>
      <c r="F280" s="87">
        <f t="shared" si="4"/>
        <v>100000</v>
      </c>
    </row>
    <row r="281" spans="1:6" ht="30.75">
      <c r="A281" s="82" t="s">
        <v>500</v>
      </c>
      <c r="B281" s="83" t="s">
        <v>445</v>
      </c>
      <c r="C281" s="84" t="s">
        <v>824</v>
      </c>
      <c r="D281" s="85">
        <v>100000</v>
      </c>
      <c r="E281" s="86" t="s">
        <v>42</v>
      </c>
      <c r="F281" s="87">
        <f t="shared" si="4"/>
        <v>100000</v>
      </c>
    </row>
    <row r="282" spans="1:6" ht="62.25">
      <c r="A282" s="82" t="s">
        <v>825</v>
      </c>
      <c r="B282" s="83" t="s">
        <v>445</v>
      </c>
      <c r="C282" s="84" t="s">
        <v>826</v>
      </c>
      <c r="D282" s="85">
        <v>100000</v>
      </c>
      <c r="E282" s="86" t="s">
        <v>42</v>
      </c>
      <c r="F282" s="87">
        <f t="shared" si="4"/>
        <v>100000</v>
      </c>
    </row>
    <row r="283" spans="1:6" ht="30.75">
      <c r="A283" s="82" t="s">
        <v>508</v>
      </c>
      <c r="B283" s="83" t="s">
        <v>445</v>
      </c>
      <c r="C283" s="84" t="s">
        <v>827</v>
      </c>
      <c r="D283" s="85">
        <v>100000</v>
      </c>
      <c r="E283" s="86" t="s">
        <v>42</v>
      </c>
      <c r="F283" s="87">
        <f t="shared" si="4"/>
        <v>100000</v>
      </c>
    </row>
    <row r="284" spans="1:6" ht="30.75">
      <c r="A284" s="82" t="s">
        <v>500</v>
      </c>
      <c r="B284" s="83" t="s">
        <v>445</v>
      </c>
      <c r="C284" s="84" t="s">
        <v>828</v>
      </c>
      <c r="D284" s="85">
        <v>100000</v>
      </c>
      <c r="E284" s="86" t="s">
        <v>42</v>
      </c>
      <c r="F284" s="87">
        <f t="shared" si="4"/>
        <v>100000</v>
      </c>
    </row>
    <row r="285" spans="1:6" ht="15">
      <c r="A285" s="82" t="s">
        <v>519</v>
      </c>
      <c r="B285" s="83" t="s">
        <v>445</v>
      </c>
      <c r="C285" s="84" t="s">
        <v>829</v>
      </c>
      <c r="D285" s="85">
        <v>372476</v>
      </c>
      <c r="E285" s="86" t="s">
        <v>42</v>
      </c>
      <c r="F285" s="87">
        <f t="shared" si="4"/>
        <v>372476</v>
      </c>
    </row>
    <row r="286" spans="1:6" ht="30.75">
      <c r="A286" s="82" t="s">
        <v>500</v>
      </c>
      <c r="B286" s="83" t="s">
        <v>445</v>
      </c>
      <c r="C286" s="84" t="s">
        <v>830</v>
      </c>
      <c r="D286" s="85">
        <v>372476</v>
      </c>
      <c r="E286" s="86" t="s">
        <v>42</v>
      </c>
      <c r="F286" s="87">
        <f t="shared" si="4"/>
        <v>372476</v>
      </c>
    </row>
    <row r="287" spans="1:6" ht="30.75">
      <c r="A287" s="82" t="s">
        <v>522</v>
      </c>
      <c r="B287" s="83" t="s">
        <v>445</v>
      </c>
      <c r="C287" s="84" t="s">
        <v>831</v>
      </c>
      <c r="D287" s="85">
        <v>4275567.35</v>
      </c>
      <c r="E287" s="86" t="s">
        <v>42</v>
      </c>
      <c r="F287" s="87">
        <f t="shared" si="4"/>
        <v>4275567.35</v>
      </c>
    </row>
    <row r="288" spans="1:6" ht="30.75">
      <c r="A288" s="82" t="s">
        <v>500</v>
      </c>
      <c r="B288" s="83" t="s">
        <v>445</v>
      </c>
      <c r="C288" s="84" t="s">
        <v>832</v>
      </c>
      <c r="D288" s="85">
        <v>4275567.35</v>
      </c>
      <c r="E288" s="86" t="s">
        <v>42</v>
      </c>
      <c r="F288" s="87">
        <f t="shared" si="4"/>
        <v>4275567.35</v>
      </c>
    </row>
    <row r="289" spans="1:6" ht="30.75">
      <c r="A289" s="82" t="s">
        <v>525</v>
      </c>
      <c r="B289" s="83" t="s">
        <v>445</v>
      </c>
      <c r="C289" s="84" t="s">
        <v>833</v>
      </c>
      <c r="D289" s="85">
        <v>4279.85</v>
      </c>
      <c r="E289" s="86" t="s">
        <v>42</v>
      </c>
      <c r="F289" s="87">
        <f t="shared" si="4"/>
        <v>4279.85</v>
      </c>
    </row>
    <row r="290" spans="1:6" ht="30.75">
      <c r="A290" s="82" t="s">
        <v>500</v>
      </c>
      <c r="B290" s="83" t="s">
        <v>445</v>
      </c>
      <c r="C290" s="84" t="s">
        <v>834</v>
      </c>
      <c r="D290" s="85">
        <v>4279.85</v>
      </c>
      <c r="E290" s="86" t="s">
        <v>42</v>
      </c>
      <c r="F290" s="87">
        <f t="shared" si="4"/>
        <v>4279.85</v>
      </c>
    </row>
    <row r="291" spans="1:6" ht="15">
      <c r="A291" s="82" t="s">
        <v>519</v>
      </c>
      <c r="B291" s="83" t="s">
        <v>445</v>
      </c>
      <c r="C291" s="84" t="s">
        <v>835</v>
      </c>
      <c r="D291" s="85">
        <v>37826</v>
      </c>
      <c r="E291" s="86" t="s">
        <v>42</v>
      </c>
      <c r="F291" s="87">
        <f t="shared" si="4"/>
        <v>37826</v>
      </c>
    </row>
    <row r="292" spans="1:6" ht="30.75">
      <c r="A292" s="82" t="s">
        <v>500</v>
      </c>
      <c r="B292" s="83" t="s">
        <v>445</v>
      </c>
      <c r="C292" s="84" t="s">
        <v>836</v>
      </c>
      <c r="D292" s="85">
        <v>37826</v>
      </c>
      <c r="E292" s="86" t="s">
        <v>42</v>
      </c>
      <c r="F292" s="87">
        <f t="shared" si="4"/>
        <v>37826</v>
      </c>
    </row>
    <row r="293" spans="1:6" ht="30.75">
      <c r="A293" s="82" t="s">
        <v>522</v>
      </c>
      <c r="B293" s="83" t="s">
        <v>445</v>
      </c>
      <c r="C293" s="84" t="s">
        <v>837</v>
      </c>
      <c r="D293" s="85">
        <v>432146.74</v>
      </c>
      <c r="E293" s="86" t="s">
        <v>42</v>
      </c>
      <c r="F293" s="87">
        <f t="shared" si="4"/>
        <v>432146.74</v>
      </c>
    </row>
    <row r="294" spans="1:6" ht="30.75">
      <c r="A294" s="82" t="s">
        <v>500</v>
      </c>
      <c r="B294" s="83" t="s">
        <v>445</v>
      </c>
      <c r="C294" s="84" t="s">
        <v>838</v>
      </c>
      <c r="D294" s="85">
        <v>432146.74</v>
      </c>
      <c r="E294" s="86" t="s">
        <v>42</v>
      </c>
      <c r="F294" s="87">
        <f t="shared" si="4"/>
        <v>432146.74</v>
      </c>
    </row>
    <row r="295" spans="1:6" ht="30.75">
      <c r="A295" s="82" t="s">
        <v>525</v>
      </c>
      <c r="B295" s="83" t="s">
        <v>445</v>
      </c>
      <c r="C295" s="84" t="s">
        <v>839</v>
      </c>
      <c r="D295" s="85">
        <v>432.58</v>
      </c>
      <c r="E295" s="86" t="s">
        <v>42</v>
      </c>
      <c r="F295" s="87">
        <f t="shared" si="4"/>
        <v>432.58</v>
      </c>
    </row>
    <row r="296" spans="1:6" ht="30.75">
      <c r="A296" s="82" t="s">
        <v>500</v>
      </c>
      <c r="B296" s="83" t="s">
        <v>445</v>
      </c>
      <c r="C296" s="84" t="s">
        <v>840</v>
      </c>
      <c r="D296" s="85">
        <v>432.58</v>
      </c>
      <c r="E296" s="86" t="s">
        <v>42</v>
      </c>
      <c r="F296" s="87">
        <f t="shared" si="4"/>
        <v>432.58</v>
      </c>
    </row>
    <row r="297" spans="1:6" ht="30.75">
      <c r="A297" s="70" t="s">
        <v>841</v>
      </c>
      <c r="B297" s="71" t="s">
        <v>445</v>
      </c>
      <c r="C297" s="72" t="s">
        <v>842</v>
      </c>
      <c r="D297" s="73">
        <v>7887126</v>
      </c>
      <c r="E297" s="74">
        <v>1714994.37</v>
      </c>
      <c r="F297" s="75">
        <f t="shared" si="4"/>
        <v>6172131.63</v>
      </c>
    </row>
    <row r="298" spans="1:6" ht="62.25">
      <c r="A298" s="82" t="s">
        <v>672</v>
      </c>
      <c r="B298" s="83" t="s">
        <v>445</v>
      </c>
      <c r="C298" s="84" t="s">
        <v>843</v>
      </c>
      <c r="D298" s="85">
        <v>7887126</v>
      </c>
      <c r="E298" s="86">
        <v>1714994.37</v>
      </c>
      <c r="F298" s="87">
        <f t="shared" si="4"/>
        <v>6172131.63</v>
      </c>
    </row>
    <row r="299" spans="1:6" ht="30.75">
      <c r="A299" s="82" t="s">
        <v>456</v>
      </c>
      <c r="B299" s="83" t="s">
        <v>445</v>
      </c>
      <c r="C299" s="84" t="s">
        <v>844</v>
      </c>
      <c r="D299" s="85">
        <v>5827180</v>
      </c>
      <c r="E299" s="86">
        <v>1286531.16</v>
      </c>
      <c r="F299" s="87">
        <f t="shared" si="4"/>
        <v>4540648.84</v>
      </c>
    </row>
    <row r="300" spans="1:6" ht="46.5">
      <c r="A300" s="82" t="s">
        <v>458</v>
      </c>
      <c r="B300" s="83" t="s">
        <v>445</v>
      </c>
      <c r="C300" s="84" t="s">
        <v>845</v>
      </c>
      <c r="D300" s="85">
        <v>15000</v>
      </c>
      <c r="E300" s="86">
        <v>9044</v>
      </c>
      <c r="F300" s="87">
        <f t="shared" si="4"/>
        <v>5956</v>
      </c>
    </row>
    <row r="301" spans="1:6" ht="62.25">
      <c r="A301" s="82" t="s">
        <v>460</v>
      </c>
      <c r="B301" s="83" t="s">
        <v>445</v>
      </c>
      <c r="C301" s="84" t="s">
        <v>846</v>
      </c>
      <c r="D301" s="85">
        <v>1759808</v>
      </c>
      <c r="E301" s="86">
        <v>387343.41</v>
      </c>
      <c r="F301" s="87">
        <f t="shared" si="4"/>
        <v>1372464.59</v>
      </c>
    </row>
    <row r="302" spans="1:6" ht="46.5">
      <c r="A302" s="82" t="s">
        <v>462</v>
      </c>
      <c r="B302" s="83" t="s">
        <v>445</v>
      </c>
      <c r="C302" s="84" t="s">
        <v>847</v>
      </c>
      <c r="D302" s="85">
        <v>225138</v>
      </c>
      <c r="E302" s="86">
        <v>16141.51</v>
      </c>
      <c r="F302" s="87">
        <f t="shared" si="4"/>
        <v>208996.49</v>
      </c>
    </row>
    <row r="303" spans="1:6" ht="15">
      <c r="A303" s="82" t="s">
        <v>464</v>
      </c>
      <c r="B303" s="83" t="s">
        <v>445</v>
      </c>
      <c r="C303" s="84" t="s">
        <v>848</v>
      </c>
      <c r="D303" s="85">
        <v>60000</v>
      </c>
      <c r="E303" s="86">
        <v>15934.29</v>
      </c>
      <c r="F303" s="87">
        <f t="shared" si="4"/>
        <v>44065.71</v>
      </c>
    </row>
    <row r="304" spans="1:6" ht="15">
      <c r="A304" s="82" t="s">
        <v>708</v>
      </c>
      <c r="B304" s="83" t="s">
        <v>445</v>
      </c>
      <c r="C304" s="84" t="s">
        <v>849</v>
      </c>
      <c r="D304" s="85">
        <v>609600</v>
      </c>
      <c r="E304" s="86">
        <v>145148.02</v>
      </c>
      <c r="F304" s="87">
        <f t="shared" si="4"/>
        <v>464451.98</v>
      </c>
    </row>
    <row r="305" spans="1:6" ht="15">
      <c r="A305" s="70" t="s">
        <v>710</v>
      </c>
      <c r="B305" s="71" t="s">
        <v>445</v>
      </c>
      <c r="C305" s="72" t="s">
        <v>850</v>
      </c>
      <c r="D305" s="73">
        <v>609600</v>
      </c>
      <c r="E305" s="74">
        <v>145148.02</v>
      </c>
      <c r="F305" s="75">
        <f t="shared" si="4"/>
        <v>464451.98</v>
      </c>
    </row>
    <row r="306" spans="1:6" ht="62.25">
      <c r="A306" s="82" t="s">
        <v>736</v>
      </c>
      <c r="B306" s="83" t="s">
        <v>445</v>
      </c>
      <c r="C306" s="84" t="s">
        <v>851</v>
      </c>
      <c r="D306" s="85">
        <v>609600</v>
      </c>
      <c r="E306" s="86">
        <v>145148.02</v>
      </c>
      <c r="F306" s="87">
        <f t="shared" si="4"/>
        <v>464451.98</v>
      </c>
    </row>
    <row r="307" spans="1:6" ht="62.25">
      <c r="A307" s="82" t="s">
        <v>852</v>
      </c>
      <c r="B307" s="83" t="s">
        <v>445</v>
      </c>
      <c r="C307" s="84" t="s">
        <v>853</v>
      </c>
      <c r="D307" s="85">
        <v>609600</v>
      </c>
      <c r="E307" s="86">
        <v>145148.02</v>
      </c>
      <c r="F307" s="87">
        <f t="shared" si="4"/>
        <v>464451.98</v>
      </c>
    </row>
    <row r="308" spans="1:6" ht="46.5">
      <c r="A308" s="82" t="s">
        <v>715</v>
      </c>
      <c r="B308" s="83" t="s">
        <v>445</v>
      </c>
      <c r="C308" s="84" t="s">
        <v>854</v>
      </c>
      <c r="D308" s="85">
        <v>609600</v>
      </c>
      <c r="E308" s="86">
        <v>145148.02</v>
      </c>
      <c r="F308" s="87">
        <f t="shared" si="4"/>
        <v>464451.98</v>
      </c>
    </row>
    <row r="309" spans="1:6" ht="46.5">
      <c r="A309" s="70" t="s">
        <v>855</v>
      </c>
      <c r="B309" s="71" t="s">
        <v>445</v>
      </c>
      <c r="C309" s="72" t="s">
        <v>856</v>
      </c>
      <c r="D309" s="73">
        <v>157209814.5</v>
      </c>
      <c r="E309" s="74">
        <v>29353861.73</v>
      </c>
      <c r="F309" s="75">
        <f t="shared" si="4"/>
        <v>127855952.77</v>
      </c>
    </row>
    <row r="310" spans="1:6" ht="15">
      <c r="A310" s="82" t="s">
        <v>857</v>
      </c>
      <c r="B310" s="83" t="s">
        <v>445</v>
      </c>
      <c r="C310" s="84" t="s">
        <v>858</v>
      </c>
      <c r="D310" s="85">
        <v>157209814.5</v>
      </c>
      <c r="E310" s="86">
        <v>29353861.73</v>
      </c>
      <c r="F310" s="87">
        <f t="shared" si="4"/>
        <v>127855952.77</v>
      </c>
    </row>
    <row r="311" spans="1:6" ht="15">
      <c r="A311" s="70" t="s">
        <v>859</v>
      </c>
      <c r="B311" s="71" t="s">
        <v>445</v>
      </c>
      <c r="C311" s="72" t="s">
        <v>860</v>
      </c>
      <c r="D311" s="73">
        <v>120104164.5</v>
      </c>
      <c r="E311" s="74">
        <v>28161555</v>
      </c>
      <c r="F311" s="75">
        <f t="shared" si="4"/>
        <v>91942609.5</v>
      </c>
    </row>
    <row r="312" spans="1:6" ht="46.5">
      <c r="A312" s="82" t="s">
        <v>861</v>
      </c>
      <c r="B312" s="83" t="s">
        <v>445</v>
      </c>
      <c r="C312" s="84" t="s">
        <v>862</v>
      </c>
      <c r="D312" s="85">
        <v>119999538</v>
      </c>
      <c r="E312" s="86">
        <v>28161555</v>
      </c>
      <c r="F312" s="87">
        <f t="shared" si="4"/>
        <v>91837983</v>
      </c>
    </row>
    <row r="313" spans="1:6" ht="30.75">
      <c r="A313" s="82" t="s">
        <v>863</v>
      </c>
      <c r="B313" s="83" t="s">
        <v>445</v>
      </c>
      <c r="C313" s="84" t="s">
        <v>864</v>
      </c>
      <c r="D313" s="85">
        <v>500000</v>
      </c>
      <c r="E313" s="86">
        <v>135420</v>
      </c>
      <c r="F313" s="87">
        <f t="shared" si="4"/>
        <v>364580</v>
      </c>
    </row>
    <row r="314" spans="1:6" ht="78">
      <c r="A314" s="82" t="s">
        <v>865</v>
      </c>
      <c r="B314" s="83" t="s">
        <v>445</v>
      </c>
      <c r="C314" s="84" t="s">
        <v>866</v>
      </c>
      <c r="D314" s="85">
        <v>280000</v>
      </c>
      <c r="E314" s="86">
        <v>80400</v>
      </c>
      <c r="F314" s="87">
        <f t="shared" si="4"/>
        <v>199600</v>
      </c>
    </row>
    <row r="315" spans="1:6" ht="15">
      <c r="A315" s="82" t="s">
        <v>464</v>
      </c>
      <c r="B315" s="83" t="s">
        <v>445</v>
      </c>
      <c r="C315" s="84" t="s">
        <v>867</v>
      </c>
      <c r="D315" s="85">
        <v>220000</v>
      </c>
      <c r="E315" s="86">
        <v>55020</v>
      </c>
      <c r="F315" s="87">
        <f t="shared" si="4"/>
        <v>164980</v>
      </c>
    </row>
    <row r="316" spans="1:6" ht="46.5">
      <c r="A316" s="82" t="s">
        <v>868</v>
      </c>
      <c r="B316" s="83" t="s">
        <v>445</v>
      </c>
      <c r="C316" s="84" t="s">
        <v>869</v>
      </c>
      <c r="D316" s="85">
        <v>114499538</v>
      </c>
      <c r="E316" s="86">
        <v>28026135</v>
      </c>
      <c r="F316" s="87">
        <f t="shared" si="4"/>
        <v>86473403</v>
      </c>
    </row>
    <row r="317" spans="1:6" ht="78">
      <c r="A317" s="82" t="s">
        <v>485</v>
      </c>
      <c r="B317" s="83" t="s">
        <v>445</v>
      </c>
      <c r="C317" s="84" t="s">
        <v>870</v>
      </c>
      <c r="D317" s="85">
        <v>114499538</v>
      </c>
      <c r="E317" s="86">
        <v>28026135</v>
      </c>
      <c r="F317" s="87">
        <f t="shared" si="4"/>
        <v>86473403</v>
      </c>
    </row>
    <row r="318" spans="1:6" ht="15">
      <c r="A318" s="82" t="s">
        <v>871</v>
      </c>
      <c r="B318" s="83" t="s">
        <v>445</v>
      </c>
      <c r="C318" s="84" t="s">
        <v>872</v>
      </c>
      <c r="D318" s="85">
        <v>5000000</v>
      </c>
      <c r="E318" s="86" t="s">
        <v>42</v>
      </c>
      <c r="F318" s="87">
        <f t="shared" si="4"/>
        <v>5000000</v>
      </c>
    </row>
    <row r="319" spans="1:6" ht="30.75">
      <c r="A319" s="82" t="s">
        <v>500</v>
      </c>
      <c r="B319" s="83" t="s">
        <v>445</v>
      </c>
      <c r="C319" s="84" t="s">
        <v>873</v>
      </c>
      <c r="D319" s="85">
        <v>5000000</v>
      </c>
      <c r="E319" s="86" t="s">
        <v>42</v>
      </c>
      <c r="F319" s="87">
        <f t="shared" si="4"/>
        <v>5000000</v>
      </c>
    </row>
    <row r="320" spans="1:6" ht="93">
      <c r="A320" s="82" t="s">
        <v>874</v>
      </c>
      <c r="B320" s="83" t="s">
        <v>445</v>
      </c>
      <c r="C320" s="84" t="s">
        <v>875</v>
      </c>
      <c r="D320" s="85">
        <v>104626.5</v>
      </c>
      <c r="E320" s="86" t="s">
        <v>42</v>
      </c>
      <c r="F320" s="87">
        <f aca="true" t="shared" si="5" ref="F320:F377">IF(OR(D320="-",IF(E320="-",0,E320)&gt;=IF(D320="-",0,D320)),"-",IF(D320="-",0,D320)-IF(E320="-",0,E320))</f>
        <v>104626.5</v>
      </c>
    </row>
    <row r="321" spans="1:6" ht="15">
      <c r="A321" s="82" t="s">
        <v>519</v>
      </c>
      <c r="B321" s="83" t="s">
        <v>445</v>
      </c>
      <c r="C321" s="84" t="s">
        <v>876</v>
      </c>
      <c r="D321" s="85">
        <v>6500</v>
      </c>
      <c r="E321" s="86" t="s">
        <v>42</v>
      </c>
      <c r="F321" s="87">
        <f t="shared" si="5"/>
        <v>6500</v>
      </c>
    </row>
    <row r="322" spans="1:6" ht="30.75">
      <c r="A322" s="82" t="s">
        <v>500</v>
      </c>
      <c r="B322" s="83" t="s">
        <v>445</v>
      </c>
      <c r="C322" s="84" t="s">
        <v>877</v>
      </c>
      <c r="D322" s="85">
        <v>6500</v>
      </c>
      <c r="E322" s="86" t="s">
        <v>42</v>
      </c>
      <c r="F322" s="87">
        <f t="shared" si="5"/>
        <v>6500</v>
      </c>
    </row>
    <row r="323" spans="1:6" ht="30.75">
      <c r="A323" s="82" t="s">
        <v>522</v>
      </c>
      <c r="B323" s="83" t="s">
        <v>445</v>
      </c>
      <c r="C323" s="84" t="s">
        <v>878</v>
      </c>
      <c r="D323" s="85">
        <v>98028.37</v>
      </c>
      <c r="E323" s="86" t="s">
        <v>42</v>
      </c>
      <c r="F323" s="87">
        <f t="shared" si="5"/>
        <v>98028.37</v>
      </c>
    </row>
    <row r="324" spans="1:6" ht="30.75">
      <c r="A324" s="82" t="s">
        <v>500</v>
      </c>
      <c r="B324" s="83" t="s">
        <v>445</v>
      </c>
      <c r="C324" s="84" t="s">
        <v>879</v>
      </c>
      <c r="D324" s="85">
        <v>98028.37</v>
      </c>
      <c r="E324" s="86" t="s">
        <v>42</v>
      </c>
      <c r="F324" s="87">
        <f t="shared" si="5"/>
        <v>98028.37</v>
      </c>
    </row>
    <row r="325" spans="1:6" ht="30.75">
      <c r="A325" s="82" t="s">
        <v>525</v>
      </c>
      <c r="B325" s="83" t="s">
        <v>445</v>
      </c>
      <c r="C325" s="84" t="s">
        <v>880</v>
      </c>
      <c r="D325" s="85">
        <v>98.13</v>
      </c>
      <c r="E325" s="86" t="s">
        <v>42</v>
      </c>
      <c r="F325" s="87">
        <f t="shared" si="5"/>
        <v>98.13</v>
      </c>
    </row>
    <row r="326" spans="1:6" ht="30.75">
      <c r="A326" s="82" t="s">
        <v>500</v>
      </c>
      <c r="B326" s="83" t="s">
        <v>445</v>
      </c>
      <c r="C326" s="84" t="s">
        <v>881</v>
      </c>
      <c r="D326" s="85">
        <v>98.13</v>
      </c>
      <c r="E326" s="86" t="s">
        <v>42</v>
      </c>
      <c r="F326" s="87">
        <f t="shared" si="5"/>
        <v>98.13</v>
      </c>
    </row>
    <row r="327" spans="1:6" ht="15">
      <c r="A327" s="70" t="s">
        <v>882</v>
      </c>
      <c r="B327" s="71" t="s">
        <v>445</v>
      </c>
      <c r="C327" s="72" t="s">
        <v>883</v>
      </c>
      <c r="D327" s="73">
        <v>4943674</v>
      </c>
      <c r="E327" s="74">
        <v>387920</v>
      </c>
      <c r="F327" s="75">
        <f t="shared" si="5"/>
        <v>4555754</v>
      </c>
    </row>
    <row r="328" spans="1:6" ht="46.5">
      <c r="A328" s="82" t="s">
        <v>861</v>
      </c>
      <c r="B328" s="83" t="s">
        <v>445</v>
      </c>
      <c r="C328" s="84" t="s">
        <v>884</v>
      </c>
      <c r="D328" s="85">
        <v>4943674</v>
      </c>
      <c r="E328" s="86">
        <v>387920</v>
      </c>
      <c r="F328" s="87">
        <f t="shared" si="5"/>
        <v>4555754</v>
      </c>
    </row>
    <row r="329" spans="1:6" ht="46.5">
      <c r="A329" s="82" t="s">
        <v>885</v>
      </c>
      <c r="B329" s="83" t="s">
        <v>445</v>
      </c>
      <c r="C329" s="84" t="s">
        <v>886</v>
      </c>
      <c r="D329" s="85">
        <v>2150000</v>
      </c>
      <c r="E329" s="86" t="s">
        <v>42</v>
      </c>
      <c r="F329" s="87">
        <f t="shared" si="5"/>
        <v>2150000</v>
      </c>
    </row>
    <row r="330" spans="1:6" ht="78">
      <c r="A330" s="82" t="s">
        <v>485</v>
      </c>
      <c r="B330" s="83" t="s">
        <v>445</v>
      </c>
      <c r="C330" s="84" t="s">
        <v>887</v>
      </c>
      <c r="D330" s="85">
        <v>2150000</v>
      </c>
      <c r="E330" s="86" t="s">
        <v>42</v>
      </c>
      <c r="F330" s="87">
        <f t="shared" si="5"/>
        <v>2150000</v>
      </c>
    </row>
    <row r="331" spans="1:6" ht="62.25">
      <c r="A331" s="82" t="s">
        <v>888</v>
      </c>
      <c r="B331" s="83" t="s">
        <v>445</v>
      </c>
      <c r="C331" s="84" t="s">
        <v>889</v>
      </c>
      <c r="D331" s="85">
        <v>352200</v>
      </c>
      <c r="E331" s="86" t="s">
        <v>42</v>
      </c>
      <c r="F331" s="87">
        <f t="shared" si="5"/>
        <v>352200</v>
      </c>
    </row>
    <row r="332" spans="1:6" ht="78">
      <c r="A332" s="82" t="s">
        <v>485</v>
      </c>
      <c r="B332" s="83" t="s">
        <v>445</v>
      </c>
      <c r="C332" s="84" t="s">
        <v>890</v>
      </c>
      <c r="D332" s="85">
        <v>352200</v>
      </c>
      <c r="E332" s="86" t="s">
        <v>42</v>
      </c>
      <c r="F332" s="87">
        <f t="shared" si="5"/>
        <v>352200</v>
      </c>
    </row>
    <row r="333" spans="1:6" ht="62.25">
      <c r="A333" s="82" t="s">
        <v>891</v>
      </c>
      <c r="B333" s="83" t="s">
        <v>445</v>
      </c>
      <c r="C333" s="84" t="s">
        <v>892</v>
      </c>
      <c r="D333" s="85">
        <v>176100</v>
      </c>
      <c r="E333" s="86" t="s">
        <v>42</v>
      </c>
      <c r="F333" s="87">
        <f t="shared" si="5"/>
        <v>176100</v>
      </c>
    </row>
    <row r="334" spans="1:6" ht="78">
      <c r="A334" s="82" t="s">
        <v>485</v>
      </c>
      <c r="B334" s="83" t="s">
        <v>445</v>
      </c>
      <c r="C334" s="84" t="s">
        <v>893</v>
      </c>
      <c r="D334" s="85">
        <v>176100</v>
      </c>
      <c r="E334" s="86" t="s">
        <v>42</v>
      </c>
      <c r="F334" s="87">
        <f t="shared" si="5"/>
        <v>176100</v>
      </c>
    </row>
    <row r="335" spans="1:6" ht="78">
      <c r="A335" s="82" t="s">
        <v>894</v>
      </c>
      <c r="B335" s="83" t="s">
        <v>445</v>
      </c>
      <c r="C335" s="84" t="s">
        <v>895</v>
      </c>
      <c r="D335" s="85">
        <v>176100</v>
      </c>
      <c r="E335" s="86" t="s">
        <v>42</v>
      </c>
      <c r="F335" s="87">
        <f t="shared" si="5"/>
        <v>176100</v>
      </c>
    </row>
    <row r="336" spans="1:6" ht="78">
      <c r="A336" s="82" t="s">
        <v>485</v>
      </c>
      <c r="B336" s="83" t="s">
        <v>445</v>
      </c>
      <c r="C336" s="84" t="s">
        <v>896</v>
      </c>
      <c r="D336" s="85">
        <v>176100</v>
      </c>
      <c r="E336" s="86" t="s">
        <v>42</v>
      </c>
      <c r="F336" s="87">
        <f t="shared" si="5"/>
        <v>176100</v>
      </c>
    </row>
    <row r="337" spans="1:6" ht="46.5">
      <c r="A337" s="82" t="s">
        <v>897</v>
      </c>
      <c r="B337" s="83" t="s">
        <v>445</v>
      </c>
      <c r="C337" s="84" t="s">
        <v>898</v>
      </c>
      <c r="D337" s="85">
        <v>322600</v>
      </c>
      <c r="E337" s="86" t="s">
        <v>42</v>
      </c>
      <c r="F337" s="87">
        <f t="shared" si="5"/>
        <v>322600</v>
      </c>
    </row>
    <row r="338" spans="1:6" ht="78">
      <c r="A338" s="82" t="s">
        <v>485</v>
      </c>
      <c r="B338" s="83" t="s">
        <v>445</v>
      </c>
      <c r="C338" s="84" t="s">
        <v>899</v>
      </c>
      <c r="D338" s="85">
        <v>322600</v>
      </c>
      <c r="E338" s="86" t="s">
        <v>42</v>
      </c>
      <c r="F338" s="87">
        <f t="shared" si="5"/>
        <v>322600</v>
      </c>
    </row>
    <row r="339" spans="1:6" ht="46.5">
      <c r="A339" s="82" t="s">
        <v>885</v>
      </c>
      <c r="B339" s="83" t="s">
        <v>445</v>
      </c>
      <c r="C339" s="84" t="s">
        <v>900</v>
      </c>
      <c r="D339" s="85">
        <v>215000</v>
      </c>
      <c r="E339" s="86" t="s">
        <v>42</v>
      </c>
      <c r="F339" s="87">
        <f t="shared" si="5"/>
        <v>215000</v>
      </c>
    </row>
    <row r="340" spans="1:6" ht="78">
      <c r="A340" s="82" t="s">
        <v>485</v>
      </c>
      <c r="B340" s="83" t="s">
        <v>445</v>
      </c>
      <c r="C340" s="84" t="s">
        <v>901</v>
      </c>
      <c r="D340" s="85">
        <v>215000</v>
      </c>
      <c r="E340" s="86" t="s">
        <v>42</v>
      </c>
      <c r="F340" s="87">
        <f t="shared" si="5"/>
        <v>215000</v>
      </c>
    </row>
    <row r="341" spans="1:6" ht="62.25">
      <c r="A341" s="82" t="s">
        <v>888</v>
      </c>
      <c r="B341" s="83" t="s">
        <v>445</v>
      </c>
      <c r="C341" s="84" t="s">
        <v>902</v>
      </c>
      <c r="D341" s="85">
        <v>620669</v>
      </c>
      <c r="E341" s="86">
        <v>155168</v>
      </c>
      <c r="F341" s="87">
        <f t="shared" si="5"/>
        <v>465501</v>
      </c>
    </row>
    <row r="342" spans="1:6" ht="78">
      <c r="A342" s="82" t="s">
        <v>485</v>
      </c>
      <c r="B342" s="83" t="s">
        <v>445</v>
      </c>
      <c r="C342" s="84" t="s">
        <v>903</v>
      </c>
      <c r="D342" s="85">
        <v>620669</v>
      </c>
      <c r="E342" s="86">
        <v>155168</v>
      </c>
      <c r="F342" s="87">
        <f t="shared" si="5"/>
        <v>465501</v>
      </c>
    </row>
    <row r="343" spans="1:6" ht="62.25">
      <c r="A343" s="82" t="s">
        <v>891</v>
      </c>
      <c r="B343" s="83" t="s">
        <v>445</v>
      </c>
      <c r="C343" s="84" t="s">
        <v>904</v>
      </c>
      <c r="D343" s="85">
        <v>310335</v>
      </c>
      <c r="E343" s="86">
        <v>77584</v>
      </c>
      <c r="F343" s="87">
        <f t="shared" si="5"/>
        <v>232751</v>
      </c>
    </row>
    <row r="344" spans="1:6" ht="78">
      <c r="A344" s="82" t="s">
        <v>485</v>
      </c>
      <c r="B344" s="83" t="s">
        <v>445</v>
      </c>
      <c r="C344" s="84" t="s">
        <v>905</v>
      </c>
      <c r="D344" s="85">
        <v>310335</v>
      </c>
      <c r="E344" s="86">
        <v>77584</v>
      </c>
      <c r="F344" s="87">
        <f t="shared" si="5"/>
        <v>232751</v>
      </c>
    </row>
    <row r="345" spans="1:6" ht="78">
      <c r="A345" s="82" t="s">
        <v>894</v>
      </c>
      <c r="B345" s="83" t="s">
        <v>445</v>
      </c>
      <c r="C345" s="84" t="s">
        <v>906</v>
      </c>
      <c r="D345" s="85">
        <v>310335</v>
      </c>
      <c r="E345" s="86">
        <v>77584</v>
      </c>
      <c r="F345" s="87">
        <f t="shared" si="5"/>
        <v>232751</v>
      </c>
    </row>
    <row r="346" spans="1:6" ht="78">
      <c r="A346" s="82" t="s">
        <v>485</v>
      </c>
      <c r="B346" s="83" t="s">
        <v>445</v>
      </c>
      <c r="C346" s="84" t="s">
        <v>907</v>
      </c>
      <c r="D346" s="85">
        <v>310335</v>
      </c>
      <c r="E346" s="86">
        <v>77584</v>
      </c>
      <c r="F346" s="87">
        <f t="shared" si="5"/>
        <v>232751</v>
      </c>
    </row>
    <row r="347" spans="1:6" ht="46.5">
      <c r="A347" s="82" t="s">
        <v>897</v>
      </c>
      <c r="B347" s="83" t="s">
        <v>445</v>
      </c>
      <c r="C347" s="84" t="s">
        <v>908</v>
      </c>
      <c r="D347" s="85">
        <v>310335</v>
      </c>
      <c r="E347" s="86">
        <v>77584</v>
      </c>
      <c r="F347" s="87">
        <f t="shared" si="5"/>
        <v>232751</v>
      </c>
    </row>
    <row r="348" spans="1:6" ht="78">
      <c r="A348" s="82" t="s">
        <v>485</v>
      </c>
      <c r="B348" s="83" t="s">
        <v>445</v>
      </c>
      <c r="C348" s="84" t="s">
        <v>909</v>
      </c>
      <c r="D348" s="85">
        <v>310335</v>
      </c>
      <c r="E348" s="86">
        <v>77584</v>
      </c>
      <c r="F348" s="87">
        <f t="shared" si="5"/>
        <v>232751</v>
      </c>
    </row>
    <row r="349" spans="1:6" ht="30.75">
      <c r="A349" s="70" t="s">
        <v>910</v>
      </c>
      <c r="B349" s="71" t="s">
        <v>445</v>
      </c>
      <c r="C349" s="72" t="s">
        <v>911</v>
      </c>
      <c r="D349" s="73">
        <v>32161976</v>
      </c>
      <c r="E349" s="74">
        <v>804386.73</v>
      </c>
      <c r="F349" s="75">
        <f t="shared" si="5"/>
        <v>31357589.27</v>
      </c>
    </row>
    <row r="350" spans="1:6" ht="62.25">
      <c r="A350" s="82" t="s">
        <v>672</v>
      </c>
      <c r="B350" s="83" t="s">
        <v>445</v>
      </c>
      <c r="C350" s="84" t="s">
        <v>912</v>
      </c>
      <c r="D350" s="85">
        <v>3861976</v>
      </c>
      <c r="E350" s="86">
        <v>804386.73</v>
      </c>
      <c r="F350" s="87">
        <f t="shared" si="5"/>
        <v>3057589.27</v>
      </c>
    </row>
    <row r="351" spans="1:6" ht="30.75">
      <c r="A351" s="82" t="s">
        <v>456</v>
      </c>
      <c r="B351" s="83" t="s">
        <v>445</v>
      </c>
      <c r="C351" s="84" t="s">
        <v>913</v>
      </c>
      <c r="D351" s="85">
        <v>2824781</v>
      </c>
      <c r="E351" s="86">
        <v>574228.2</v>
      </c>
      <c r="F351" s="87">
        <f t="shared" si="5"/>
        <v>2250552.8</v>
      </c>
    </row>
    <row r="352" spans="1:6" ht="62.25">
      <c r="A352" s="82" t="s">
        <v>460</v>
      </c>
      <c r="B352" s="83" t="s">
        <v>445</v>
      </c>
      <c r="C352" s="84" t="s">
        <v>914</v>
      </c>
      <c r="D352" s="85">
        <v>863112</v>
      </c>
      <c r="E352" s="86">
        <v>173416.9</v>
      </c>
      <c r="F352" s="87">
        <f t="shared" si="5"/>
        <v>689695.1</v>
      </c>
    </row>
    <row r="353" spans="1:6" ht="46.5">
      <c r="A353" s="82" t="s">
        <v>462</v>
      </c>
      <c r="B353" s="83" t="s">
        <v>445</v>
      </c>
      <c r="C353" s="84" t="s">
        <v>915</v>
      </c>
      <c r="D353" s="85">
        <v>124964</v>
      </c>
      <c r="E353" s="86">
        <v>56741.63</v>
      </c>
      <c r="F353" s="87">
        <f t="shared" si="5"/>
        <v>68222.37</v>
      </c>
    </row>
    <row r="354" spans="1:6" ht="15">
      <c r="A354" s="82" t="s">
        <v>464</v>
      </c>
      <c r="B354" s="83" t="s">
        <v>445</v>
      </c>
      <c r="C354" s="84" t="s">
        <v>916</v>
      </c>
      <c r="D354" s="85">
        <v>49119</v>
      </c>
      <c r="E354" s="86" t="s">
        <v>42</v>
      </c>
      <c r="F354" s="87">
        <f t="shared" si="5"/>
        <v>49119</v>
      </c>
    </row>
    <row r="355" spans="1:6" ht="15">
      <c r="A355" s="82" t="s">
        <v>917</v>
      </c>
      <c r="B355" s="83" t="s">
        <v>445</v>
      </c>
      <c r="C355" s="84" t="s">
        <v>918</v>
      </c>
      <c r="D355" s="85">
        <v>28300000</v>
      </c>
      <c r="E355" s="86" t="s">
        <v>42</v>
      </c>
      <c r="F355" s="87">
        <f t="shared" si="5"/>
        <v>28300000</v>
      </c>
    </row>
    <row r="356" spans="1:6" ht="46.5">
      <c r="A356" s="82" t="s">
        <v>919</v>
      </c>
      <c r="B356" s="83" t="s">
        <v>445</v>
      </c>
      <c r="C356" s="84" t="s">
        <v>920</v>
      </c>
      <c r="D356" s="85">
        <v>28300000</v>
      </c>
      <c r="E356" s="86" t="s">
        <v>42</v>
      </c>
      <c r="F356" s="87">
        <f t="shared" si="5"/>
        <v>28300000</v>
      </c>
    </row>
    <row r="357" spans="1:6" ht="78">
      <c r="A357" s="82" t="s">
        <v>921</v>
      </c>
      <c r="B357" s="83" t="s">
        <v>445</v>
      </c>
      <c r="C357" s="84" t="s">
        <v>922</v>
      </c>
      <c r="D357" s="85">
        <v>28300000</v>
      </c>
      <c r="E357" s="86" t="s">
        <v>42</v>
      </c>
      <c r="F357" s="87">
        <f t="shared" si="5"/>
        <v>28300000</v>
      </c>
    </row>
    <row r="358" spans="1:6" ht="46.5">
      <c r="A358" s="70" t="s">
        <v>923</v>
      </c>
      <c r="B358" s="71" t="s">
        <v>445</v>
      </c>
      <c r="C358" s="72" t="s">
        <v>924</v>
      </c>
      <c r="D358" s="73">
        <v>649675719.15</v>
      </c>
      <c r="E358" s="74">
        <v>165810528.59</v>
      </c>
      <c r="F358" s="75">
        <f t="shared" si="5"/>
        <v>483865190.55999994</v>
      </c>
    </row>
    <row r="359" spans="1:6" ht="15">
      <c r="A359" s="82" t="s">
        <v>708</v>
      </c>
      <c r="B359" s="83" t="s">
        <v>445</v>
      </c>
      <c r="C359" s="84" t="s">
        <v>925</v>
      </c>
      <c r="D359" s="85">
        <v>649675719.15</v>
      </c>
      <c r="E359" s="86">
        <v>165810528.59</v>
      </c>
      <c r="F359" s="87">
        <f t="shared" si="5"/>
        <v>483865190.55999994</v>
      </c>
    </row>
    <row r="360" spans="1:6" ht="15">
      <c r="A360" s="70" t="s">
        <v>926</v>
      </c>
      <c r="B360" s="71" t="s">
        <v>445</v>
      </c>
      <c r="C360" s="72" t="s">
        <v>927</v>
      </c>
      <c r="D360" s="73">
        <v>88603544.15</v>
      </c>
      <c r="E360" s="74">
        <v>16472810</v>
      </c>
      <c r="F360" s="75">
        <f t="shared" si="5"/>
        <v>72130734.15</v>
      </c>
    </row>
    <row r="361" spans="1:6" ht="62.25">
      <c r="A361" s="82" t="s">
        <v>928</v>
      </c>
      <c r="B361" s="83" t="s">
        <v>445</v>
      </c>
      <c r="C361" s="84" t="s">
        <v>929</v>
      </c>
      <c r="D361" s="85">
        <v>74923100</v>
      </c>
      <c r="E361" s="86">
        <v>15213860</v>
      </c>
      <c r="F361" s="87">
        <f t="shared" si="5"/>
        <v>59709240</v>
      </c>
    </row>
    <row r="362" spans="1:6" ht="46.5">
      <c r="A362" s="82" t="s">
        <v>930</v>
      </c>
      <c r="B362" s="83" t="s">
        <v>445</v>
      </c>
      <c r="C362" s="84" t="s">
        <v>931</v>
      </c>
      <c r="D362" s="85">
        <v>74923100</v>
      </c>
      <c r="E362" s="86">
        <v>15213860</v>
      </c>
      <c r="F362" s="87">
        <f t="shared" si="5"/>
        <v>59709240</v>
      </c>
    </row>
    <row r="363" spans="1:6" ht="78">
      <c r="A363" s="82" t="s">
        <v>485</v>
      </c>
      <c r="B363" s="83" t="s">
        <v>445</v>
      </c>
      <c r="C363" s="84" t="s">
        <v>932</v>
      </c>
      <c r="D363" s="85">
        <v>74923100</v>
      </c>
      <c r="E363" s="86">
        <v>15213860</v>
      </c>
      <c r="F363" s="87">
        <f t="shared" si="5"/>
        <v>59709240</v>
      </c>
    </row>
    <row r="364" spans="1:6" ht="46.5">
      <c r="A364" s="82" t="s">
        <v>933</v>
      </c>
      <c r="B364" s="83" t="s">
        <v>445</v>
      </c>
      <c r="C364" s="84" t="s">
        <v>934</v>
      </c>
      <c r="D364" s="85">
        <v>5035800</v>
      </c>
      <c r="E364" s="86">
        <v>1258950</v>
      </c>
      <c r="F364" s="87">
        <f t="shared" si="5"/>
        <v>3776850</v>
      </c>
    </row>
    <row r="365" spans="1:6" ht="30.75">
      <c r="A365" s="82" t="s">
        <v>500</v>
      </c>
      <c r="B365" s="83" t="s">
        <v>445</v>
      </c>
      <c r="C365" s="84" t="s">
        <v>935</v>
      </c>
      <c r="D365" s="85">
        <v>5035800</v>
      </c>
      <c r="E365" s="86">
        <v>1258950</v>
      </c>
      <c r="F365" s="87">
        <f t="shared" si="5"/>
        <v>3776850</v>
      </c>
    </row>
    <row r="366" spans="1:6" ht="15">
      <c r="A366" s="82" t="s">
        <v>519</v>
      </c>
      <c r="B366" s="83" t="s">
        <v>445</v>
      </c>
      <c r="C366" s="84" t="s">
        <v>936</v>
      </c>
      <c r="D366" s="85">
        <v>118000</v>
      </c>
      <c r="E366" s="86" t="s">
        <v>42</v>
      </c>
      <c r="F366" s="87">
        <f t="shared" si="5"/>
        <v>118000</v>
      </c>
    </row>
    <row r="367" spans="1:6" ht="30.75">
      <c r="A367" s="82" t="s">
        <v>500</v>
      </c>
      <c r="B367" s="83" t="s">
        <v>445</v>
      </c>
      <c r="C367" s="84" t="s">
        <v>937</v>
      </c>
      <c r="D367" s="85">
        <v>118000</v>
      </c>
      <c r="E367" s="86" t="s">
        <v>42</v>
      </c>
      <c r="F367" s="87">
        <f t="shared" si="5"/>
        <v>118000</v>
      </c>
    </row>
    <row r="368" spans="1:6" ht="30.75">
      <c r="A368" s="82" t="s">
        <v>522</v>
      </c>
      <c r="B368" s="83" t="s">
        <v>445</v>
      </c>
      <c r="C368" s="84" t="s">
        <v>938</v>
      </c>
      <c r="D368" s="85">
        <v>1833821.98</v>
      </c>
      <c r="E368" s="86" t="s">
        <v>42</v>
      </c>
      <c r="F368" s="87">
        <f t="shared" si="5"/>
        <v>1833821.98</v>
      </c>
    </row>
    <row r="369" spans="1:6" ht="30.75">
      <c r="A369" s="82" t="s">
        <v>500</v>
      </c>
      <c r="B369" s="83" t="s">
        <v>445</v>
      </c>
      <c r="C369" s="84" t="s">
        <v>939</v>
      </c>
      <c r="D369" s="85">
        <v>1833821.98</v>
      </c>
      <c r="E369" s="86" t="s">
        <v>42</v>
      </c>
      <c r="F369" s="87">
        <f t="shared" si="5"/>
        <v>1833821.98</v>
      </c>
    </row>
    <row r="370" spans="1:6" ht="30.75">
      <c r="A370" s="82" t="s">
        <v>525</v>
      </c>
      <c r="B370" s="83" t="s">
        <v>445</v>
      </c>
      <c r="C370" s="84" t="s">
        <v>940</v>
      </c>
      <c r="D370" s="85">
        <v>1835.66</v>
      </c>
      <c r="E370" s="86" t="s">
        <v>42</v>
      </c>
      <c r="F370" s="87">
        <f t="shared" si="5"/>
        <v>1835.66</v>
      </c>
    </row>
    <row r="371" spans="1:6" ht="30.75">
      <c r="A371" s="82" t="s">
        <v>500</v>
      </c>
      <c r="B371" s="83" t="s">
        <v>445</v>
      </c>
      <c r="C371" s="84" t="s">
        <v>941</v>
      </c>
      <c r="D371" s="85">
        <v>1835.66</v>
      </c>
      <c r="E371" s="86" t="s">
        <v>42</v>
      </c>
      <c r="F371" s="87">
        <f t="shared" si="5"/>
        <v>1835.66</v>
      </c>
    </row>
    <row r="372" spans="1:6" ht="15">
      <c r="A372" s="82" t="s">
        <v>519</v>
      </c>
      <c r="B372" s="83" t="s">
        <v>445</v>
      </c>
      <c r="C372" s="84" t="s">
        <v>942</v>
      </c>
      <c r="D372" s="85">
        <v>226000</v>
      </c>
      <c r="E372" s="86" t="s">
        <v>42</v>
      </c>
      <c r="F372" s="87">
        <f t="shared" si="5"/>
        <v>226000</v>
      </c>
    </row>
    <row r="373" spans="1:6" ht="30.75">
      <c r="A373" s="82" t="s">
        <v>500</v>
      </c>
      <c r="B373" s="83" t="s">
        <v>445</v>
      </c>
      <c r="C373" s="84" t="s">
        <v>943</v>
      </c>
      <c r="D373" s="85">
        <v>226000</v>
      </c>
      <c r="E373" s="86" t="s">
        <v>42</v>
      </c>
      <c r="F373" s="87">
        <f t="shared" si="5"/>
        <v>226000</v>
      </c>
    </row>
    <row r="374" spans="1:6" ht="30.75">
      <c r="A374" s="82" t="s">
        <v>522</v>
      </c>
      <c r="B374" s="83" t="s">
        <v>445</v>
      </c>
      <c r="C374" s="84" t="s">
        <v>944</v>
      </c>
      <c r="D374" s="85">
        <v>3520855.73</v>
      </c>
      <c r="E374" s="86" t="s">
        <v>42</v>
      </c>
      <c r="F374" s="87">
        <f t="shared" si="5"/>
        <v>3520855.73</v>
      </c>
    </row>
    <row r="375" spans="1:6" ht="30.75">
      <c r="A375" s="82" t="s">
        <v>500</v>
      </c>
      <c r="B375" s="83" t="s">
        <v>445</v>
      </c>
      <c r="C375" s="84" t="s">
        <v>945</v>
      </c>
      <c r="D375" s="85">
        <v>3520855.73</v>
      </c>
      <c r="E375" s="86" t="s">
        <v>42</v>
      </c>
      <c r="F375" s="87">
        <f t="shared" si="5"/>
        <v>3520855.73</v>
      </c>
    </row>
    <row r="376" spans="1:6" ht="30.75">
      <c r="A376" s="82" t="s">
        <v>525</v>
      </c>
      <c r="B376" s="83" t="s">
        <v>445</v>
      </c>
      <c r="C376" s="84" t="s">
        <v>946</v>
      </c>
      <c r="D376" s="85">
        <v>3524.38</v>
      </c>
      <c r="E376" s="86" t="s">
        <v>42</v>
      </c>
      <c r="F376" s="87">
        <f t="shared" si="5"/>
        <v>3524.38</v>
      </c>
    </row>
    <row r="377" spans="1:6" ht="30.75">
      <c r="A377" s="82" t="s">
        <v>500</v>
      </c>
      <c r="B377" s="83" t="s">
        <v>445</v>
      </c>
      <c r="C377" s="84" t="s">
        <v>947</v>
      </c>
      <c r="D377" s="85">
        <v>3524.38</v>
      </c>
      <c r="E377" s="86" t="s">
        <v>42</v>
      </c>
      <c r="F377" s="87">
        <f t="shared" si="5"/>
        <v>3524.38</v>
      </c>
    </row>
    <row r="378" spans="1:6" ht="15">
      <c r="A378" s="82" t="s">
        <v>519</v>
      </c>
      <c r="B378" s="83" t="s">
        <v>445</v>
      </c>
      <c r="C378" s="84" t="s">
        <v>948</v>
      </c>
      <c r="D378" s="85">
        <v>75000</v>
      </c>
      <c r="E378" s="86" t="s">
        <v>42</v>
      </c>
      <c r="F378" s="87">
        <f aca="true" t="shared" si="6" ref="F378:F439">IF(OR(D378="-",IF(E378="-",0,E378)&gt;=IF(D378="-",0,D378)),"-",IF(D378="-",0,D378)-IF(E378="-",0,E378))</f>
        <v>75000</v>
      </c>
    </row>
    <row r="379" spans="1:6" ht="30.75">
      <c r="A379" s="82" t="s">
        <v>500</v>
      </c>
      <c r="B379" s="83" t="s">
        <v>445</v>
      </c>
      <c r="C379" s="84" t="s">
        <v>949</v>
      </c>
      <c r="D379" s="85">
        <v>75000</v>
      </c>
      <c r="E379" s="86" t="s">
        <v>42</v>
      </c>
      <c r="F379" s="87">
        <f t="shared" si="6"/>
        <v>75000</v>
      </c>
    </row>
    <row r="380" spans="1:6" ht="30.75">
      <c r="A380" s="82" t="s">
        <v>522</v>
      </c>
      <c r="B380" s="83" t="s">
        <v>445</v>
      </c>
      <c r="C380" s="84" t="s">
        <v>950</v>
      </c>
      <c r="D380" s="85">
        <v>1155134.99</v>
      </c>
      <c r="E380" s="86" t="s">
        <v>42</v>
      </c>
      <c r="F380" s="87">
        <f t="shared" si="6"/>
        <v>1155134.99</v>
      </c>
    </row>
    <row r="381" spans="1:6" ht="30.75">
      <c r="A381" s="82" t="s">
        <v>500</v>
      </c>
      <c r="B381" s="83" t="s">
        <v>445</v>
      </c>
      <c r="C381" s="84" t="s">
        <v>951</v>
      </c>
      <c r="D381" s="85">
        <v>1155134.99</v>
      </c>
      <c r="E381" s="86" t="s">
        <v>42</v>
      </c>
      <c r="F381" s="87">
        <f t="shared" si="6"/>
        <v>1155134.99</v>
      </c>
    </row>
    <row r="382" spans="1:6" ht="30.75">
      <c r="A382" s="82" t="s">
        <v>525</v>
      </c>
      <c r="B382" s="83" t="s">
        <v>445</v>
      </c>
      <c r="C382" s="84" t="s">
        <v>952</v>
      </c>
      <c r="D382" s="85">
        <v>1156.29</v>
      </c>
      <c r="E382" s="86" t="s">
        <v>42</v>
      </c>
      <c r="F382" s="87">
        <f t="shared" si="6"/>
        <v>1156.29</v>
      </c>
    </row>
    <row r="383" spans="1:6" ht="30.75">
      <c r="A383" s="82" t="s">
        <v>500</v>
      </c>
      <c r="B383" s="83" t="s">
        <v>445</v>
      </c>
      <c r="C383" s="84" t="s">
        <v>953</v>
      </c>
      <c r="D383" s="85">
        <v>1156.29</v>
      </c>
      <c r="E383" s="86" t="s">
        <v>42</v>
      </c>
      <c r="F383" s="87">
        <f t="shared" si="6"/>
        <v>1156.29</v>
      </c>
    </row>
    <row r="384" spans="1:6" ht="15">
      <c r="A384" s="82" t="s">
        <v>519</v>
      </c>
      <c r="B384" s="83" t="s">
        <v>445</v>
      </c>
      <c r="C384" s="84" t="s">
        <v>954</v>
      </c>
      <c r="D384" s="85">
        <v>170931.51</v>
      </c>
      <c r="E384" s="86" t="s">
        <v>42</v>
      </c>
      <c r="F384" s="87">
        <f t="shared" si="6"/>
        <v>170931.51</v>
      </c>
    </row>
    <row r="385" spans="1:6" ht="30.75">
      <c r="A385" s="82" t="s">
        <v>500</v>
      </c>
      <c r="B385" s="83" t="s">
        <v>445</v>
      </c>
      <c r="C385" s="84" t="s">
        <v>955</v>
      </c>
      <c r="D385" s="85">
        <v>170931.51</v>
      </c>
      <c r="E385" s="86" t="s">
        <v>42</v>
      </c>
      <c r="F385" s="87">
        <f t="shared" si="6"/>
        <v>170931.51</v>
      </c>
    </row>
    <row r="386" spans="1:6" ht="30.75">
      <c r="A386" s="82" t="s">
        <v>522</v>
      </c>
      <c r="B386" s="83" t="s">
        <v>445</v>
      </c>
      <c r="C386" s="84" t="s">
        <v>956</v>
      </c>
      <c r="D386" s="85">
        <v>1536845.23</v>
      </c>
      <c r="E386" s="86" t="s">
        <v>42</v>
      </c>
      <c r="F386" s="87">
        <f t="shared" si="6"/>
        <v>1536845.23</v>
      </c>
    </row>
    <row r="387" spans="1:6" ht="30.75">
      <c r="A387" s="82" t="s">
        <v>500</v>
      </c>
      <c r="B387" s="83" t="s">
        <v>445</v>
      </c>
      <c r="C387" s="84" t="s">
        <v>957</v>
      </c>
      <c r="D387" s="85">
        <v>1536845.23</v>
      </c>
      <c r="E387" s="86" t="s">
        <v>42</v>
      </c>
      <c r="F387" s="87">
        <f t="shared" si="6"/>
        <v>1536845.23</v>
      </c>
    </row>
    <row r="388" spans="1:6" ht="30.75">
      <c r="A388" s="82" t="s">
        <v>525</v>
      </c>
      <c r="B388" s="83" t="s">
        <v>445</v>
      </c>
      <c r="C388" s="84" t="s">
        <v>958</v>
      </c>
      <c r="D388" s="85">
        <v>1538.38</v>
      </c>
      <c r="E388" s="86" t="s">
        <v>42</v>
      </c>
      <c r="F388" s="87">
        <f t="shared" si="6"/>
        <v>1538.38</v>
      </c>
    </row>
    <row r="389" spans="1:6" ht="30.75">
      <c r="A389" s="82" t="s">
        <v>500</v>
      </c>
      <c r="B389" s="83" t="s">
        <v>445</v>
      </c>
      <c r="C389" s="84" t="s">
        <v>959</v>
      </c>
      <c r="D389" s="85">
        <v>1538.38</v>
      </c>
      <c r="E389" s="86" t="s">
        <v>42</v>
      </c>
      <c r="F389" s="87">
        <f t="shared" si="6"/>
        <v>1538.38</v>
      </c>
    </row>
    <row r="390" spans="1:6" ht="15">
      <c r="A390" s="70" t="s">
        <v>710</v>
      </c>
      <c r="B390" s="71" t="s">
        <v>445</v>
      </c>
      <c r="C390" s="72" t="s">
        <v>960</v>
      </c>
      <c r="D390" s="73">
        <v>417892200</v>
      </c>
      <c r="E390" s="74">
        <v>117079828.86</v>
      </c>
      <c r="F390" s="75">
        <f t="shared" si="6"/>
        <v>300812371.14</v>
      </c>
    </row>
    <row r="391" spans="1:6" ht="62.25">
      <c r="A391" s="82" t="s">
        <v>928</v>
      </c>
      <c r="B391" s="83" t="s">
        <v>445</v>
      </c>
      <c r="C391" s="84" t="s">
        <v>961</v>
      </c>
      <c r="D391" s="85">
        <v>417892200</v>
      </c>
      <c r="E391" s="86">
        <v>117079828.86</v>
      </c>
      <c r="F391" s="87">
        <f t="shared" si="6"/>
        <v>300812371.14</v>
      </c>
    </row>
    <row r="392" spans="1:6" ht="30.75">
      <c r="A392" s="82" t="s">
        <v>962</v>
      </c>
      <c r="B392" s="83" t="s">
        <v>445</v>
      </c>
      <c r="C392" s="84" t="s">
        <v>963</v>
      </c>
      <c r="D392" s="85">
        <v>170900</v>
      </c>
      <c r="E392" s="86" t="s">
        <v>42</v>
      </c>
      <c r="F392" s="87">
        <f t="shared" si="6"/>
        <v>170900</v>
      </c>
    </row>
    <row r="393" spans="1:6" ht="15">
      <c r="A393" s="82" t="s">
        <v>464</v>
      </c>
      <c r="B393" s="83" t="s">
        <v>445</v>
      </c>
      <c r="C393" s="84" t="s">
        <v>964</v>
      </c>
      <c r="D393" s="85">
        <v>900</v>
      </c>
      <c r="E393" s="86" t="s">
        <v>42</v>
      </c>
      <c r="F393" s="87">
        <f t="shared" si="6"/>
        <v>900</v>
      </c>
    </row>
    <row r="394" spans="1:6" ht="46.5">
      <c r="A394" s="82" t="s">
        <v>723</v>
      </c>
      <c r="B394" s="83" t="s">
        <v>445</v>
      </c>
      <c r="C394" s="84" t="s">
        <v>965</v>
      </c>
      <c r="D394" s="85">
        <v>170000</v>
      </c>
      <c r="E394" s="86" t="s">
        <v>42</v>
      </c>
      <c r="F394" s="87">
        <f t="shared" si="6"/>
        <v>170000</v>
      </c>
    </row>
    <row r="395" spans="1:6" ht="62.25">
      <c r="A395" s="82" t="s">
        <v>966</v>
      </c>
      <c r="B395" s="83" t="s">
        <v>445</v>
      </c>
      <c r="C395" s="84" t="s">
        <v>967</v>
      </c>
      <c r="D395" s="85">
        <v>266474300</v>
      </c>
      <c r="E395" s="86">
        <v>65964866.39</v>
      </c>
      <c r="F395" s="87">
        <f t="shared" si="6"/>
        <v>200509433.61</v>
      </c>
    </row>
    <row r="396" spans="1:6" ht="15">
      <c r="A396" s="82" t="s">
        <v>464</v>
      </c>
      <c r="B396" s="83" t="s">
        <v>445</v>
      </c>
      <c r="C396" s="84" t="s">
        <v>968</v>
      </c>
      <c r="D396" s="85">
        <v>3938040</v>
      </c>
      <c r="E396" s="86">
        <v>967276.39</v>
      </c>
      <c r="F396" s="87">
        <f t="shared" si="6"/>
        <v>2970763.61</v>
      </c>
    </row>
    <row r="397" spans="1:6" ht="46.5">
      <c r="A397" s="82" t="s">
        <v>723</v>
      </c>
      <c r="B397" s="83" t="s">
        <v>445</v>
      </c>
      <c r="C397" s="84" t="s">
        <v>969</v>
      </c>
      <c r="D397" s="85">
        <v>262536260</v>
      </c>
      <c r="E397" s="86">
        <v>64997590</v>
      </c>
      <c r="F397" s="87">
        <f t="shared" si="6"/>
        <v>197538670</v>
      </c>
    </row>
    <row r="398" spans="1:6" ht="78">
      <c r="A398" s="82" t="s">
        <v>970</v>
      </c>
      <c r="B398" s="83" t="s">
        <v>445</v>
      </c>
      <c r="C398" s="84" t="s">
        <v>971</v>
      </c>
      <c r="D398" s="85">
        <v>3479600</v>
      </c>
      <c r="E398" s="86">
        <v>879306.59</v>
      </c>
      <c r="F398" s="87">
        <f t="shared" si="6"/>
        <v>2600293.41</v>
      </c>
    </row>
    <row r="399" spans="1:6" ht="15">
      <c r="A399" s="82" t="s">
        <v>464</v>
      </c>
      <c r="B399" s="83" t="s">
        <v>445</v>
      </c>
      <c r="C399" s="84" t="s">
        <v>972</v>
      </c>
      <c r="D399" s="85">
        <v>51420</v>
      </c>
      <c r="E399" s="86">
        <v>12900.69</v>
      </c>
      <c r="F399" s="87">
        <f t="shared" si="6"/>
        <v>38519.31</v>
      </c>
    </row>
    <row r="400" spans="1:6" ht="46.5">
      <c r="A400" s="82" t="s">
        <v>723</v>
      </c>
      <c r="B400" s="83" t="s">
        <v>445</v>
      </c>
      <c r="C400" s="84" t="s">
        <v>973</v>
      </c>
      <c r="D400" s="85">
        <v>3428180</v>
      </c>
      <c r="E400" s="86">
        <v>866405.9</v>
      </c>
      <c r="F400" s="87">
        <f t="shared" si="6"/>
        <v>2561774.1</v>
      </c>
    </row>
    <row r="401" spans="1:6" ht="62.25">
      <c r="A401" s="82" t="s">
        <v>974</v>
      </c>
      <c r="B401" s="83" t="s">
        <v>445</v>
      </c>
      <c r="C401" s="84" t="s">
        <v>975</v>
      </c>
      <c r="D401" s="85">
        <v>14060300</v>
      </c>
      <c r="E401" s="86">
        <v>3456606.72</v>
      </c>
      <c r="F401" s="87">
        <f t="shared" si="6"/>
        <v>10603693.28</v>
      </c>
    </row>
    <row r="402" spans="1:6" ht="15">
      <c r="A402" s="82" t="s">
        <v>464</v>
      </c>
      <c r="B402" s="83" t="s">
        <v>445</v>
      </c>
      <c r="C402" s="84" t="s">
        <v>976</v>
      </c>
      <c r="D402" s="85">
        <v>207790</v>
      </c>
      <c r="E402" s="86">
        <v>50983.62</v>
      </c>
      <c r="F402" s="87">
        <f t="shared" si="6"/>
        <v>156806.38</v>
      </c>
    </row>
    <row r="403" spans="1:6" ht="46.5">
      <c r="A403" s="82" t="s">
        <v>723</v>
      </c>
      <c r="B403" s="83" t="s">
        <v>445</v>
      </c>
      <c r="C403" s="84" t="s">
        <v>977</v>
      </c>
      <c r="D403" s="85">
        <v>13852510</v>
      </c>
      <c r="E403" s="86">
        <v>3405623.1</v>
      </c>
      <c r="F403" s="87">
        <f t="shared" si="6"/>
        <v>10446886.9</v>
      </c>
    </row>
    <row r="404" spans="1:6" ht="93">
      <c r="A404" s="82" t="s">
        <v>978</v>
      </c>
      <c r="B404" s="83" t="s">
        <v>445</v>
      </c>
      <c r="C404" s="84" t="s">
        <v>979</v>
      </c>
      <c r="D404" s="85">
        <v>314100</v>
      </c>
      <c r="E404" s="86">
        <v>81194.9</v>
      </c>
      <c r="F404" s="87">
        <f t="shared" si="6"/>
        <v>232905.1</v>
      </c>
    </row>
    <row r="405" spans="1:6" ht="15">
      <c r="A405" s="82" t="s">
        <v>464</v>
      </c>
      <c r="B405" s="83" t="s">
        <v>445</v>
      </c>
      <c r="C405" s="84" t="s">
        <v>980</v>
      </c>
      <c r="D405" s="85">
        <v>4670</v>
      </c>
      <c r="E405" s="86">
        <v>1207.74</v>
      </c>
      <c r="F405" s="87">
        <f t="shared" si="6"/>
        <v>3462.26</v>
      </c>
    </row>
    <row r="406" spans="1:6" ht="46.5">
      <c r="A406" s="82" t="s">
        <v>715</v>
      </c>
      <c r="B406" s="83" t="s">
        <v>445</v>
      </c>
      <c r="C406" s="84" t="s">
        <v>981</v>
      </c>
      <c r="D406" s="85">
        <v>309430</v>
      </c>
      <c r="E406" s="86">
        <v>79987.16</v>
      </c>
      <c r="F406" s="87">
        <f t="shared" si="6"/>
        <v>229442.84</v>
      </c>
    </row>
    <row r="407" spans="1:6" ht="93">
      <c r="A407" s="82" t="s">
        <v>982</v>
      </c>
      <c r="B407" s="83" t="s">
        <v>445</v>
      </c>
      <c r="C407" s="84" t="s">
        <v>983</v>
      </c>
      <c r="D407" s="85">
        <v>36900</v>
      </c>
      <c r="E407" s="86">
        <v>6306.21</v>
      </c>
      <c r="F407" s="87">
        <f t="shared" si="6"/>
        <v>30593.79</v>
      </c>
    </row>
    <row r="408" spans="1:6" ht="15">
      <c r="A408" s="82" t="s">
        <v>464</v>
      </c>
      <c r="B408" s="83" t="s">
        <v>445</v>
      </c>
      <c r="C408" s="84" t="s">
        <v>984</v>
      </c>
      <c r="D408" s="85">
        <v>550</v>
      </c>
      <c r="E408" s="86">
        <v>93.21</v>
      </c>
      <c r="F408" s="87">
        <f t="shared" si="6"/>
        <v>456.79</v>
      </c>
    </row>
    <row r="409" spans="1:6" ht="46.5">
      <c r="A409" s="82" t="s">
        <v>723</v>
      </c>
      <c r="B409" s="83" t="s">
        <v>445</v>
      </c>
      <c r="C409" s="84" t="s">
        <v>985</v>
      </c>
      <c r="D409" s="85">
        <v>36350</v>
      </c>
      <c r="E409" s="86">
        <v>6213</v>
      </c>
      <c r="F409" s="87">
        <f t="shared" si="6"/>
        <v>30137</v>
      </c>
    </row>
    <row r="410" spans="1:6" ht="108.75">
      <c r="A410" s="82" t="s">
        <v>986</v>
      </c>
      <c r="B410" s="83" t="s">
        <v>445</v>
      </c>
      <c r="C410" s="84" t="s">
        <v>987</v>
      </c>
      <c r="D410" s="85">
        <v>9012100</v>
      </c>
      <c r="E410" s="86">
        <v>3229288.44</v>
      </c>
      <c r="F410" s="87">
        <f t="shared" si="6"/>
        <v>5782811.5600000005</v>
      </c>
    </row>
    <row r="411" spans="1:6" ht="15">
      <c r="A411" s="82" t="s">
        <v>464</v>
      </c>
      <c r="B411" s="83" t="s">
        <v>445</v>
      </c>
      <c r="C411" s="84" t="s">
        <v>988</v>
      </c>
      <c r="D411" s="85">
        <v>115650</v>
      </c>
      <c r="E411" s="86">
        <v>41290.89</v>
      </c>
      <c r="F411" s="87">
        <f t="shared" si="6"/>
        <v>74359.11</v>
      </c>
    </row>
    <row r="412" spans="1:6" ht="46.5">
      <c r="A412" s="82" t="s">
        <v>723</v>
      </c>
      <c r="B412" s="83" t="s">
        <v>445</v>
      </c>
      <c r="C412" s="84" t="s">
        <v>989</v>
      </c>
      <c r="D412" s="85">
        <v>8896450</v>
      </c>
      <c r="E412" s="86">
        <v>3187997.55</v>
      </c>
      <c r="F412" s="87">
        <f t="shared" si="6"/>
        <v>5708452.45</v>
      </c>
    </row>
    <row r="413" spans="1:6" ht="46.5">
      <c r="A413" s="82" t="s">
        <v>990</v>
      </c>
      <c r="B413" s="83" t="s">
        <v>445</v>
      </c>
      <c r="C413" s="84" t="s">
        <v>991</v>
      </c>
      <c r="D413" s="85">
        <v>18056500</v>
      </c>
      <c r="E413" s="86">
        <v>2828453.78</v>
      </c>
      <c r="F413" s="87">
        <f t="shared" si="6"/>
        <v>15228046.22</v>
      </c>
    </row>
    <row r="414" spans="1:6" ht="15">
      <c r="A414" s="82" t="s">
        <v>464</v>
      </c>
      <c r="B414" s="83" t="s">
        <v>445</v>
      </c>
      <c r="C414" s="84" t="s">
        <v>992</v>
      </c>
      <c r="D414" s="85">
        <v>266840</v>
      </c>
      <c r="E414" s="86">
        <v>41799.81</v>
      </c>
      <c r="F414" s="87">
        <f t="shared" si="6"/>
        <v>225040.19</v>
      </c>
    </row>
    <row r="415" spans="1:6" ht="46.5">
      <c r="A415" s="82" t="s">
        <v>715</v>
      </c>
      <c r="B415" s="83" t="s">
        <v>445</v>
      </c>
      <c r="C415" s="84" t="s">
        <v>993</v>
      </c>
      <c r="D415" s="85">
        <v>17789660</v>
      </c>
      <c r="E415" s="86">
        <v>2786653.97</v>
      </c>
      <c r="F415" s="87">
        <f t="shared" si="6"/>
        <v>15003006.03</v>
      </c>
    </row>
    <row r="416" spans="1:6" ht="78">
      <c r="A416" s="82" t="s">
        <v>994</v>
      </c>
      <c r="B416" s="83" t="s">
        <v>445</v>
      </c>
      <c r="C416" s="84" t="s">
        <v>995</v>
      </c>
      <c r="D416" s="85">
        <v>4612300</v>
      </c>
      <c r="E416" s="86">
        <v>1661395.83</v>
      </c>
      <c r="F416" s="87">
        <f t="shared" si="6"/>
        <v>2950904.17</v>
      </c>
    </row>
    <row r="417" spans="1:6" ht="15">
      <c r="A417" s="82" t="s">
        <v>464</v>
      </c>
      <c r="B417" s="83" t="s">
        <v>445</v>
      </c>
      <c r="C417" s="84" t="s">
        <v>996</v>
      </c>
      <c r="D417" s="85">
        <v>68160</v>
      </c>
      <c r="E417" s="86">
        <v>24400.99</v>
      </c>
      <c r="F417" s="87">
        <f t="shared" si="6"/>
        <v>43759.009999999995</v>
      </c>
    </row>
    <row r="418" spans="1:6" ht="46.5">
      <c r="A418" s="82" t="s">
        <v>715</v>
      </c>
      <c r="B418" s="83" t="s">
        <v>445</v>
      </c>
      <c r="C418" s="84" t="s">
        <v>997</v>
      </c>
      <c r="D418" s="85">
        <v>4544140</v>
      </c>
      <c r="E418" s="86">
        <v>1636994.84</v>
      </c>
      <c r="F418" s="87">
        <f t="shared" si="6"/>
        <v>2907145.16</v>
      </c>
    </row>
    <row r="419" spans="1:6" ht="93">
      <c r="A419" s="82" t="s">
        <v>998</v>
      </c>
      <c r="B419" s="83" t="s">
        <v>445</v>
      </c>
      <c r="C419" s="84" t="s">
        <v>999</v>
      </c>
      <c r="D419" s="85">
        <v>921700</v>
      </c>
      <c r="E419" s="86">
        <v>111000</v>
      </c>
      <c r="F419" s="87">
        <f t="shared" si="6"/>
        <v>810700</v>
      </c>
    </row>
    <row r="420" spans="1:6" ht="15">
      <c r="A420" s="82" t="s">
        <v>464</v>
      </c>
      <c r="B420" s="83" t="s">
        <v>445</v>
      </c>
      <c r="C420" s="84" t="s">
        <v>1000</v>
      </c>
      <c r="D420" s="85">
        <v>60840</v>
      </c>
      <c r="E420" s="86">
        <v>12864.46</v>
      </c>
      <c r="F420" s="87">
        <f t="shared" si="6"/>
        <v>47975.54</v>
      </c>
    </row>
    <row r="421" spans="1:6" ht="46.5">
      <c r="A421" s="82" t="s">
        <v>723</v>
      </c>
      <c r="B421" s="83" t="s">
        <v>445</v>
      </c>
      <c r="C421" s="84" t="s">
        <v>1001</v>
      </c>
      <c r="D421" s="85">
        <v>860860</v>
      </c>
      <c r="E421" s="86">
        <v>98135.54</v>
      </c>
      <c r="F421" s="87">
        <f t="shared" si="6"/>
        <v>762724.46</v>
      </c>
    </row>
    <row r="422" spans="1:6" ht="46.5">
      <c r="A422" s="82" t="s">
        <v>1002</v>
      </c>
      <c r="B422" s="83" t="s">
        <v>445</v>
      </c>
      <c r="C422" s="84" t="s">
        <v>1003</v>
      </c>
      <c r="D422" s="85">
        <v>200</v>
      </c>
      <c r="E422" s="86" t="s">
        <v>42</v>
      </c>
      <c r="F422" s="87">
        <f t="shared" si="6"/>
        <v>200</v>
      </c>
    </row>
    <row r="423" spans="1:6" ht="15">
      <c r="A423" s="82" t="s">
        <v>464</v>
      </c>
      <c r="B423" s="83" t="s">
        <v>445</v>
      </c>
      <c r="C423" s="84" t="s">
        <v>1004</v>
      </c>
      <c r="D423" s="85">
        <v>3</v>
      </c>
      <c r="E423" s="86" t="s">
        <v>42</v>
      </c>
      <c r="F423" s="87">
        <f t="shared" si="6"/>
        <v>3</v>
      </c>
    </row>
    <row r="424" spans="1:6" ht="46.5">
      <c r="A424" s="82" t="s">
        <v>715</v>
      </c>
      <c r="B424" s="83" t="s">
        <v>445</v>
      </c>
      <c r="C424" s="84" t="s">
        <v>1005</v>
      </c>
      <c r="D424" s="85">
        <v>197</v>
      </c>
      <c r="E424" s="86" t="s">
        <v>42</v>
      </c>
      <c r="F424" s="87">
        <f t="shared" si="6"/>
        <v>197</v>
      </c>
    </row>
    <row r="425" spans="1:6" ht="78">
      <c r="A425" s="82" t="s">
        <v>1006</v>
      </c>
      <c r="B425" s="83" t="s">
        <v>445</v>
      </c>
      <c r="C425" s="84" t="s">
        <v>1007</v>
      </c>
      <c r="D425" s="85">
        <v>10327800</v>
      </c>
      <c r="E425" s="86">
        <v>2377802.7</v>
      </c>
      <c r="F425" s="87">
        <f t="shared" si="6"/>
        <v>7949997.3</v>
      </c>
    </row>
    <row r="426" spans="1:6" ht="15">
      <c r="A426" s="82" t="s">
        <v>464</v>
      </c>
      <c r="B426" s="83" t="s">
        <v>445</v>
      </c>
      <c r="C426" s="84" t="s">
        <v>1008</v>
      </c>
      <c r="D426" s="85">
        <v>132540</v>
      </c>
      <c r="E426" s="86">
        <v>29902.7</v>
      </c>
      <c r="F426" s="87">
        <f t="shared" si="6"/>
        <v>102637.3</v>
      </c>
    </row>
    <row r="427" spans="1:6" ht="46.5">
      <c r="A427" s="82" t="s">
        <v>723</v>
      </c>
      <c r="B427" s="83" t="s">
        <v>445</v>
      </c>
      <c r="C427" s="84" t="s">
        <v>1009</v>
      </c>
      <c r="D427" s="85">
        <v>10195260</v>
      </c>
      <c r="E427" s="86">
        <v>2347900</v>
      </c>
      <c r="F427" s="87">
        <f t="shared" si="6"/>
        <v>7847360</v>
      </c>
    </row>
    <row r="428" spans="1:6" ht="78">
      <c r="A428" s="82" t="s">
        <v>1010</v>
      </c>
      <c r="B428" s="83" t="s">
        <v>445</v>
      </c>
      <c r="C428" s="84" t="s">
        <v>1011</v>
      </c>
      <c r="D428" s="85">
        <v>12971400</v>
      </c>
      <c r="E428" s="86">
        <v>12971400</v>
      </c>
      <c r="F428" s="87" t="str">
        <f t="shared" si="6"/>
        <v>-</v>
      </c>
    </row>
    <row r="429" spans="1:6" ht="15">
      <c r="A429" s="82" t="s">
        <v>464</v>
      </c>
      <c r="B429" s="83" t="s">
        <v>445</v>
      </c>
      <c r="C429" s="84" t="s">
        <v>1012</v>
      </c>
      <c r="D429" s="85">
        <v>165171.3</v>
      </c>
      <c r="E429" s="86">
        <v>165171.3</v>
      </c>
      <c r="F429" s="87" t="str">
        <f t="shared" si="6"/>
        <v>-</v>
      </c>
    </row>
    <row r="430" spans="1:6" ht="46.5">
      <c r="A430" s="82" t="s">
        <v>715</v>
      </c>
      <c r="B430" s="83" t="s">
        <v>445</v>
      </c>
      <c r="C430" s="84" t="s">
        <v>1013</v>
      </c>
      <c r="D430" s="85">
        <v>12806228.7</v>
      </c>
      <c r="E430" s="86">
        <v>12806228.7</v>
      </c>
      <c r="F430" s="87" t="str">
        <f t="shared" si="6"/>
        <v>-</v>
      </c>
    </row>
    <row r="431" spans="1:6" ht="62.25">
      <c r="A431" s="82" t="s">
        <v>1014</v>
      </c>
      <c r="B431" s="83" t="s">
        <v>445</v>
      </c>
      <c r="C431" s="84" t="s">
        <v>1015</v>
      </c>
      <c r="D431" s="85">
        <v>77454100</v>
      </c>
      <c r="E431" s="86">
        <v>23512207.3</v>
      </c>
      <c r="F431" s="87">
        <f t="shared" si="6"/>
        <v>53941892.7</v>
      </c>
    </row>
    <row r="432" spans="1:6" ht="15">
      <c r="A432" s="82" t="s">
        <v>464</v>
      </c>
      <c r="B432" s="83" t="s">
        <v>445</v>
      </c>
      <c r="C432" s="84" t="s">
        <v>1016</v>
      </c>
      <c r="D432" s="85">
        <v>308580</v>
      </c>
      <c r="E432" s="86">
        <v>102450.47</v>
      </c>
      <c r="F432" s="87">
        <f t="shared" si="6"/>
        <v>206129.53</v>
      </c>
    </row>
    <row r="433" spans="1:6" ht="46.5">
      <c r="A433" s="82" t="s">
        <v>715</v>
      </c>
      <c r="B433" s="83" t="s">
        <v>445</v>
      </c>
      <c r="C433" s="84" t="s">
        <v>1017</v>
      </c>
      <c r="D433" s="85">
        <v>77145520</v>
      </c>
      <c r="E433" s="86">
        <v>23409756.83</v>
      </c>
      <c r="F433" s="87">
        <f t="shared" si="6"/>
        <v>53735763.17</v>
      </c>
    </row>
    <row r="434" spans="1:6" ht="15">
      <c r="A434" s="70" t="s">
        <v>717</v>
      </c>
      <c r="B434" s="71" t="s">
        <v>445</v>
      </c>
      <c r="C434" s="72" t="s">
        <v>1018</v>
      </c>
      <c r="D434" s="73">
        <v>95591100</v>
      </c>
      <c r="E434" s="74">
        <v>23102790.36</v>
      </c>
      <c r="F434" s="75">
        <f t="shared" si="6"/>
        <v>72488309.64</v>
      </c>
    </row>
    <row r="435" spans="1:6" ht="62.25">
      <c r="A435" s="82" t="s">
        <v>928</v>
      </c>
      <c r="B435" s="83" t="s">
        <v>445</v>
      </c>
      <c r="C435" s="84" t="s">
        <v>1019</v>
      </c>
      <c r="D435" s="85">
        <v>92317200</v>
      </c>
      <c r="E435" s="86">
        <v>22671099.54</v>
      </c>
      <c r="F435" s="87">
        <f t="shared" si="6"/>
        <v>69646100.46000001</v>
      </c>
    </row>
    <row r="436" spans="1:6" ht="78">
      <c r="A436" s="82" t="s">
        <v>1020</v>
      </c>
      <c r="B436" s="83" t="s">
        <v>445</v>
      </c>
      <c r="C436" s="84" t="s">
        <v>1021</v>
      </c>
      <c r="D436" s="85">
        <v>41186800</v>
      </c>
      <c r="E436" s="86">
        <v>9900000</v>
      </c>
      <c r="F436" s="87">
        <f t="shared" si="6"/>
        <v>31286800</v>
      </c>
    </row>
    <row r="437" spans="1:6" ht="78">
      <c r="A437" s="82" t="s">
        <v>485</v>
      </c>
      <c r="B437" s="83" t="s">
        <v>445</v>
      </c>
      <c r="C437" s="84" t="s">
        <v>1022</v>
      </c>
      <c r="D437" s="85">
        <v>41186800</v>
      </c>
      <c r="E437" s="86">
        <v>9900000</v>
      </c>
      <c r="F437" s="87">
        <f t="shared" si="6"/>
        <v>31286800</v>
      </c>
    </row>
    <row r="438" spans="1:6" ht="140.25">
      <c r="A438" s="88" t="s">
        <v>1023</v>
      </c>
      <c r="B438" s="83" t="s">
        <v>445</v>
      </c>
      <c r="C438" s="84" t="s">
        <v>1024</v>
      </c>
      <c r="D438" s="85">
        <v>30564800</v>
      </c>
      <c r="E438" s="86">
        <v>8196421.9</v>
      </c>
      <c r="F438" s="87">
        <f t="shared" si="6"/>
        <v>22368378.1</v>
      </c>
    </row>
    <row r="439" spans="1:6" ht="15">
      <c r="A439" s="82" t="s">
        <v>464</v>
      </c>
      <c r="B439" s="83" t="s">
        <v>445</v>
      </c>
      <c r="C439" s="84" t="s">
        <v>1025</v>
      </c>
      <c r="D439" s="85">
        <v>4920930</v>
      </c>
      <c r="E439" s="86">
        <v>1323730.05</v>
      </c>
      <c r="F439" s="87">
        <f t="shared" si="6"/>
        <v>3597199.95</v>
      </c>
    </row>
    <row r="440" spans="1:6" ht="46.5">
      <c r="A440" s="82" t="s">
        <v>723</v>
      </c>
      <c r="B440" s="83" t="s">
        <v>445</v>
      </c>
      <c r="C440" s="84" t="s">
        <v>1026</v>
      </c>
      <c r="D440" s="85">
        <v>25643870</v>
      </c>
      <c r="E440" s="86">
        <v>6872691.85</v>
      </c>
      <c r="F440" s="87">
        <f aca="true" t="shared" si="7" ref="F440:F500">IF(OR(D440="-",IF(E440="-",0,E440)&gt;=IF(D440="-",0,D440)),"-",IF(D440="-",0,D440)-IF(E440="-",0,E440))</f>
        <v>18771178.15</v>
      </c>
    </row>
    <row r="441" spans="1:6" ht="46.5">
      <c r="A441" s="82" t="s">
        <v>1027</v>
      </c>
      <c r="B441" s="83" t="s">
        <v>445</v>
      </c>
      <c r="C441" s="84" t="s">
        <v>1028</v>
      </c>
      <c r="D441" s="85">
        <v>15405600</v>
      </c>
      <c r="E441" s="86">
        <v>3294748.58</v>
      </c>
      <c r="F441" s="87">
        <f t="shared" si="7"/>
        <v>12110851.42</v>
      </c>
    </row>
    <row r="442" spans="1:6" ht="15">
      <c r="A442" s="82" t="s">
        <v>464</v>
      </c>
      <c r="B442" s="83" t="s">
        <v>445</v>
      </c>
      <c r="C442" s="84" t="s">
        <v>1029</v>
      </c>
      <c r="D442" s="85">
        <v>224680</v>
      </c>
      <c r="E442" s="86">
        <v>47283.78</v>
      </c>
      <c r="F442" s="87">
        <f t="shared" si="7"/>
        <v>177396.22</v>
      </c>
    </row>
    <row r="443" spans="1:6" ht="46.5">
      <c r="A443" s="82" t="s">
        <v>723</v>
      </c>
      <c r="B443" s="83" t="s">
        <v>445</v>
      </c>
      <c r="C443" s="84" t="s">
        <v>1030</v>
      </c>
      <c r="D443" s="85">
        <v>15180920</v>
      </c>
      <c r="E443" s="86">
        <v>3247464.8</v>
      </c>
      <c r="F443" s="87">
        <f t="shared" si="7"/>
        <v>11933455.2</v>
      </c>
    </row>
    <row r="444" spans="1:6" ht="108.75">
      <c r="A444" s="82" t="s">
        <v>1031</v>
      </c>
      <c r="B444" s="83" t="s">
        <v>445</v>
      </c>
      <c r="C444" s="84" t="s">
        <v>1032</v>
      </c>
      <c r="D444" s="85">
        <v>5160000</v>
      </c>
      <c r="E444" s="86">
        <v>1279929.06</v>
      </c>
      <c r="F444" s="87">
        <f t="shared" si="7"/>
        <v>3880070.94</v>
      </c>
    </row>
    <row r="445" spans="1:6" ht="15">
      <c r="A445" s="82" t="s">
        <v>464</v>
      </c>
      <c r="B445" s="83" t="s">
        <v>445</v>
      </c>
      <c r="C445" s="84" t="s">
        <v>1033</v>
      </c>
      <c r="D445" s="85">
        <v>75250</v>
      </c>
      <c r="E445" s="86">
        <v>18453.06</v>
      </c>
      <c r="F445" s="87">
        <f t="shared" si="7"/>
        <v>56796.94</v>
      </c>
    </row>
    <row r="446" spans="1:6" ht="46.5">
      <c r="A446" s="82" t="s">
        <v>723</v>
      </c>
      <c r="B446" s="83" t="s">
        <v>445</v>
      </c>
      <c r="C446" s="84" t="s">
        <v>1034</v>
      </c>
      <c r="D446" s="85">
        <v>5084750</v>
      </c>
      <c r="E446" s="86">
        <v>1261476</v>
      </c>
      <c r="F446" s="87">
        <f t="shared" si="7"/>
        <v>3823274</v>
      </c>
    </row>
    <row r="447" spans="1:6" ht="93">
      <c r="A447" s="82" t="s">
        <v>1035</v>
      </c>
      <c r="B447" s="83" t="s">
        <v>445</v>
      </c>
      <c r="C447" s="84" t="s">
        <v>1036</v>
      </c>
      <c r="D447" s="85">
        <v>3273900</v>
      </c>
      <c r="E447" s="86">
        <v>431690.82</v>
      </c>
      <c r="F447" s="87">
        <f t="shared" si="7"/>
        <v>2842209.18</v>
      </c>
    </row>
    <row r="448" spans="1:6" ht="15">
      <c r="A448" s="82" t="s">
        <v>464</v>
      </c>
      <c r="B448" s="83" t="s">
        <v>445</v>
      </c>
      <c r="C448" s="84" t="s">
        <v>1037</v>
      </c>
      <c r="D448" s="85">
        <v>41060</v>
      </c>
      <c r="E448" s="86">
        <v>7970.82</v>
      </c>
      <c r="F448" s="87">
        <f t="shared" si="7"/>
        <v>33089.18</v>
      </c>
    </row>
    <row r="449" spans="1:6" ht="46.5">
      <c r="A449" s="82" t="s">
        <v>723</v>
      </c>
      <c r="B449" s="83" t="s">
        <v>445</v>
      </c>
      <c r="C449" s="84" t="s">
        <v>1038</v>
      </c>
      <c r="D449" s="85">
        <v>3232840</v>
      </c>
      <c r="E449" s="86">
        <v>423720</v>
      </c>
      <c r="F449" s="87">
        <f t="shared" si="7"/>
        <v>2809120</v>
      </c>
    </row>
    <row r="450" spans="1:6" ht="30.75">
      <c r="A450" s="70" t="s">
        <v>1039</v>
      </c>
      <c r="B450" s="71" t="s">
        <v>445</v>
      </c>
      <c r="C450" s="72" t="s">
        <v>1040</v>
      </c>
      <c r="D450" s="73">
        <v>47588875</v>
      </c>
      <c r="E450" s="74">
        <v>9155099.37</v>
      </c>
      <c r="F450" s="75">
        <f t="shared" si="7"/>
        <v>38433775.63</v>
      </c>
    </row>
    <row r="451" spans="1:6" ht="62.25">
      <c r="A451" s="82" t="s">
        <v>928</v>
      </c>
      <c r="B451" s="83" t="s">
        <v>445</v>
      </c>
      <c r="C451" s="84" t="s">
        <v>1041</v>
      </c>
      <c r="D451" s="85">
        <v>42309445</v>
      </c>
      <c r="E451" s="86">
        <v>8616071.5</v>
      </c>
      <c r="F451" s="87">
        <f t="shared" si="7"/>
        <v>33693373.5</v>
      </c>
    </row>
    <row r="452" spans="1:6" ht="46.5">
      <c r="A452" s="82" t="s">
        <v>1042</v>
      </c>
      <c r="B452" s="83" t="s">
        <v>445</v>
      </c>
      <c r="C452" s="84" t="s">
        <v>1043</v>
      </c>
      <c r="D452" s="85">
        <v>3758445</v>
      </c>
      <c r="E452" s="86">
        <v>788535.66</v>
      </c>
      <c r="F452" s="87">
        <f t="shared" si="7"/>
        <v>2969909.34</v>
      </c>
    </row>
    <row r="453" spans="1:6" ht="30.75">
      <c r="A453" s="82" t="s">
        <v>456</v>
      </c>
      <c r="B453" s="83" t="s">
        <v>445</v>
      </c>
      <c r="C453" s="84" t="s">
        <v>1044</v>
      </c>
      <c r="D453" s="85">
        <v>2886670.51</v>
      </c>
      <c r="E453" s="86">
        <v>605301.24</v>
      </c>
      <c r="F453" s="87">
        <f t="shared" si="7"/>
        <v>2281369.2699999996</v>
      </c>
    </row>
    <row r="454" spans="1:6" ht="62.25">
      <c r="A454" s="82" t="s">
        <v>460</v>
      </c>
      <c r="B454" s="83" t="s">
        <v>445</v>
      </c>
      <c r="C454" s="84" t="s">
        <v>1045</v>
      </c>
      <c r="D454" s="85">
        <v>871774.49</v>
      </c>
      <c r="E454" s="86">
        <v>183234.42</v>
      </c>
      <c r="F454" s="87">
        <f t="shared" si="7"/>
        <v>688540.07</v>
      </c>
    </row>
    <row r="455" spans="1:6" ht="62.25">
      <c r="A455" s="82" t="s">
        <v>1046</v>
      </c>
      <c r="B455" s="83" t="s">
        <v>445</v>
      </c>
      <c r="C455" s="84" t="s">
        <v>1047</v>
      </c>
      <c r="D455" s="85">
        <v>690800</v>
      </c>
      <c r="E455" s="86" t="s">
        <v>42</v>
      </c>
      <c r="F455" s="87">
        <f t="shared" si="7"/>
        <v>690800</v>
      </c>
    </row>
    <row r="456" spans="1:6" ht="30.75">
      <c r="A456" s="82" t="s">
        <v>500</v>
      </c>
      <c r="B456" s="83" t="s">
        <v>445</v>
      </c>
      <c r="C456" s="84" t="s">
        <v>1048</v>
      </c>
      <c r="D456" s="85">
        <v>690800</v>
      </c>
      <c r="E456" s="86" t="s">
        <v>42</v>
      </c>
      <c r="F456" s="87">
        <f t="shared" si="7"/>
        <v>690800</v>
      </c>
    </row>
    <row r="457" spans="1:6" ht="186.75">
      <c r="A457" s="88" t="s">
        <v>1049</v>
      </c>
      <c r="B457" s="83" t="s">
        <v>445</v>
      </c>
      <c r="C457" s="84" t="s">
        <v>1050</v>
      </c>
      <c r="D457" s="85">
        <v>348000</v>
      </c>
      <c r="E457" s="86" t="s">
        <v>42</v>
      </c>
      <c r="F457" s="87">
        <f t="shared" si="7"/>
        <v>348000</v>
      </c>
    </row>
    <row r="458" spans="1:6" ht="46.5">
      <c r="A458" s="82" t="s">
        <v>462</v>
      </c>
      <c r="B458" s="83" t="s">
        <v>445</v>
      </c>
      <c r="C458" s="84" t="s">
        <v>1051</v>
      </c>
      <c r="D458" s="85">
        <v>100000</v>
      </c>
      <c r="E458" s="86" t="s">
        <v>42</v>
      </c>
      <c r="F458" s="87">
        <f t="shared" si="7"/>
        <v>100000</v>
      </c>
    </row>
    <row r="459" spans="1:6" ht="15">
      <c r="A459" s="82" t="s">
        <v>464</v>
      </c>
      <c r="B459" s="83" t="s">
        <v>445</v>
      </c>
      <c r="C459" s="84" t="s">
        <v>1052</v>
      </c>
      <c r="D459" s="85">
        <v>248000</v>
      </c>
      <c r="E459" s="86" t="s">
        <v>42</v>
      </c>
      <c r="F459" s="87">
        <f t="shared" si="7"/>
        <v>248000</v>
      </c>
    </row>
    <row r="460" spans="1:6" ht="46.5">
      <c r="A460" s="82" t="s">
        <v>1053</v>
      </c>
      <c r="B460" s="83" t="s">
        <v>445</v>
      </c>
      <c r="C460" s="84" t="s">
        <v>1054</v>
      </c>
      <c r="D460" s="85">
        <v>27081300</v>
      </c>
      <c r="E460" s="86">
        <v>5649991</v>
      </c>
      <c r="F460" s="87">
        <f t="shared" si="7"/>
        <v>21431309</v>
      </c>
    </row>
    <row r="461" spans="1:6" ht="30.75">
      <c r="A461" s="82" t="s">
        <v>456</v>
      </c>
      <c r="B461" s="83" t="s">
        <v>445</v>
      </c>
      <c r="C461" s="84" t="s">
        <v>1055</v>
      </c>
      <c r="D461" s="85">
        <v>18997240</v>
      </c>
      <c r="E461" s="86">
        <v>4018801.35</v>
      </c>
      <c r="F461" s="87">
        <f t="shared" si="7"/>
        <v>14978438.65</v>
      </c>
    </row>
    <row r="462" spans="1:6" ht="46.5">
      <c r="A462" s="82" t="s">
        <v>458</v>
      </c>
      <c r="B462" s="83" t="s">
        <v>445</v>
      </c>
      <c r="C462" s="84" t="s">
        <v>1056</v>
      </c>
      <c r="D462" s="85">
        <v>15065.6</v>
      </c>
      <c r="E462" s="86">
        <v>14265.6</v>
      </c>
      <c r="F462" s="87">
        <f t="shared" si="7"/>
        <v>800</v>
      </c>
    </row>
    <row r="463" spans="1:6" ht="62.25">
      <c r="A463" s="82" t="s">
        <v>460</v>
      </c>
      <c r="B463" s="83" t="s">
        <v>445</v>
      </c>
      <c r="C463" s="84" t="s">
        <v>1057</v>
      </c>
      <c r="D463" s="85">
        <v>5737160</v>
      </c>
      <c r="E463" s="86">
        <v>1191032.97</v>
      </c>
      <c r="F463" s="87">
        <f t="shared" si="7"/>
        <v>4546127.03</v>
      </c>
    </row>
    <row r="464" spans="1:6" ht="46.5">
      <c r="A464" s="82" t="s">
        <v>462</v>
      </c>
      <c r="B464" s="83" t="s">
        <v>445</v>
      </c>
      <c r="C464" s="84" t="s">
        <v>1058</v>
      </c>
      <c r="D464" s="85">
        <v>630700</v>
      </c>
      <c r="E464" s="86">
        <v>131674.92</v>
      </c>
      <c r="F464" s="87">
        <f t="shared" si="7"/>
        <v>499025.07999999996</v>
      </c>
    </row>
    <row r="465" spans="1:6" ht="15">
      <c r="A465" s="82" t="s">
        <v>464</v>
      </c>
      <c r="B465" s="83" t="s">
        <v>445</v>
      </c>
      <c r="C465" s="84" t="s">
        <v>1059</v>
      </c>
      <c r="D465" s="85">
        <v>1067434.4</v>
      </c>
      <c r="E465" s="86">
        <v>140939.48</v>
      </c>
      <c r="F465" s="87">
        <f t="shared" si="7"/>
        <v>926494.9199999999</v>
      </c>
    </row>
    <row r="466" spans="1:6" ht="15">
      <c r="A466" s="82" t="s">
        <v>679</v>
      </c>
      <c r="B466" s="83" t="s">
        <v>445</v>
      </c>
      <c r="C466" s="84" t="s">
        <v>1060</v>
      </c>
      <c r="D466" s="85">
        <v>591500</v>
      </c>
      <c r="E466" s="86">
        <v>142776.68</v>
      </c>
      <c r="F466" s="87">
        <f t="shared" si="7"/>
        <v>448723.32</v>
      </c>
    </row>
    <row r="467" spans="1:6" ht="30.75">
      <c r="A467" s="82" t="s">
        <v>681</v>
      </c>
      <c r="B467" s="83" t="s">
        <v>445</v>
      </c>
      <c r="C467" s="84" t="s">
        <v>1061</v>
      </c>
      <c r="D467" s="85">
        <v>42200</v>
      </c>
      <c r="E467" s="86">
        <v>10500</v>
      </c>
      <c r="F467" s="87">
        <f t="shared" si="7"/>
        <v>31700</v>
      </c>
    </row>
    <row r="468" spans="1:6" ht="30.75">
      <c r="A468" s="82" t="s">
        <v>1062</v>
      </c>
      <c r="B468" s="83" t="s">
        <v>445</v>
      </c>
      <c r="C468" s="84" t="s">
        <v>1063</v>
      </c>
      <c r="D468" s="85">
        <v>4496600</v>
      </c>
      <c r="E468" s="86">
        <v>890000</v>
      </c>
      <c r="F468" s="87">
        <f t="shared" si="7"/>
        <v>3606600</v>
      </c>
    </row>
    <row r="469" spans="1:6" ht="30.75">
      <c r="A469" s="82" t="s">
        <v>456</v>
      </c>
      <c r="B469" s="83" t="s">
        <v>445</v>
      </c>
      <c r="C469" s="84" t="s">
        <v>1064</v>
      </c>
      <c r="D469" s="85">
        <v>2973810</v>
      </c>
      <c r="E469" s="86">
        <v>570450.95</v>
      </c>
      <c r="F469" s="87">
        <f t="shared" si="7"/>
        <v>2403359.05</v>
      </c>
    </row>
    <row r="470" spans="1:6" ht="46.5">
      <c r="A470" s="82" t="s">
        <v>458</v>
      </c>
      <c r="B470" s="83" t="s">
        <v>445</v>
      </c>
      <c r="C470" s="84" t="s">
        <v>1065</v>
      </c>
      <c r="D470" s="85">
        <v>28940.7</v>
      </c>
      <c r="E470" s="86">
        <v>28940.7</v>
      </c>
      <c r="F470" s="87" t="str">
        <f t="shared" si="7"/>
        <v>-</v>
      </c>
    </row>
    <row r="471" spans="1:6" ht="62.25">
      <c r="A471" s="82" t="s">
        <v>460</v>
      </c>
      <c r="B471" s="83" t="s">
        <v>445</v>
      </c>
      <c r="C471" s="84" t="s">
        <v>1066</v>
      </c>
      <c r="D471" s="85">
        <v>898090</v>
      </c>
      <c r="E471" s="86">
        <v>194946.69</v>
      </c>
      <c r="F471" s="87">
        <f t="shared" si="7"/>
        <v>703143.31</v>
      </c>
    </row>
    <row r="472" spans="1:6" ht="46.5">
      <c r="A472" s="82" t="s">
        <v>462</v>
      </c>
      <c r="B472" s="83" t="s">
        <v>445</v>
      </c>
      <c r="C472" s="84" t="s">
        <v>1067</v>
      </c>
      <c r="D472" s="85">
        <v>94000</v>
      </c>
      <c r="E472" s="86">
        <v>30108.49</v>
      </c>
      <c r="F472" s="87">
        <f t="shared" si="7"/>
        <v>63891.509999999995</v>
      </c>
    </row>
    <row r="473" spans="1:6" ht="15">
      <c r="A473" s="82" t="s">
        <v>464</v>
      </c>
      <c r="B473" s="83" t="s">
        <v>445</v>
      </c>
      <c r="C473" s="84" t="s">
        <v>1068</v>
      </c>
      <c r="D473" s="85">
        <v>425359.3</v>
      </c>
      <c r="E473" s="86">
        <v>50316.92</v>
      </c>
      <c r="F473" s="87">
        <f t="shared" si="7"/>
        <v>375042.38</v>
      </c>
    </row>
    <row r="474" spans="1:6" ht="15">
      <c r="A474" s="82" t="s">
        <v>679</v>
      </c>
      <c r="B474" s="83" t="s">
        <v>445</v>
      </c>
      <c r="C474" s="84" t="s">
        <v>1069</v>
      </c>
      <c r="D474" s="85">
        <v>76400</v>
      </c>
      <c r="E474" s="86">
        <v>15236.25</v>
      </c>
      <c r="F474" s="87">
        <f t="shared" si="7"/>
        <v>61163.75</v>
      </c>
    </row>
    <row r="475" spans="1:6" ht="108.75">
      <c r="A475" s="82" t="s">
        <v>986</v>
      </c>
      <c r="B475" s="83" t="s">
        <v>445</v>
      </c>
      <c r="C475" s="84" t="s">
        <v>1070</v>
      </c>
      <c r="D475" s="85">
        <v>180000</v>
      </c>
      <c r="E475" s="86">
        <v>47337.64</v>
      </c>
      <c r="F475" s="87">
        <f t="shared" si="7"/>
        <v>132662.36</v>
      </c>
    </row>
    <row r="476" spans="1:6" ht="15">
      <c r="A476" s="82" t="s">
        <v>464</v>
      </c>
      <c r="B476" s="83" t="s">
        <v>445</v>
      </c>
      <c r="C476" s="84" t="s">
        <v>1071</v>
      </c>
      <c r="D476" s="85">
        <v>180000</v>
      </c>
      <c r="E476" s="86">
        <v>47337.64</v>
      </c>
      <c r="F476" s="87">
        <f t="shared" si="7"/>
        <v>132662.36</v>
      </c>
    </row>
    <row r="477" spans="1:6" ht="46.5">
      <c r="A477" s="82" t="s">
        <v>990</v>
      </c>
      <c r="B477" s="83" t="s">
        <v>445</v>
      </c>
      <c r="C477" s="84" t="s">
        <v>1072</v>
      </c>
      <c r="D477" s="85">
        <v>5073000</v>
      </c>
      <c r="E477" s="86">
        <v>1100000</v>
      </c>
      <c r="F477" s="87">
        <f t="shared" si="7"/>
        <v>3973000</v>
      </c>
    </row>
    <row r="478" spans="1:6" ht="30.75">
      <c r="A478" s="82" t="s">
        <v>456</v>
      </c>
      <c r="B478" s="83" t="s">
        <v>445</v>
      </c>
      <c r="C478" s="84" t="s">
        <v>1073</v>
      </c>
      <c r="D478" s="85">
        <v>3437860</v>
      </c>
      <c r="E478" s="86">
        <v>729165.9</v>
      </c>
      <c r="F478" s="87">
        <f t="shared" si="7"/>
        <v>2708694.1</v>
      </c>
    </row>
    <row r="479" spans="1:6" ht="62.25">
      <c r="A479" s="82" t="s">
        <v>460</v>
      </c>
      <c r="B479" s="83" t="s">
        <v>445</v>
      </c>
      <c r="C479" s="84" t="s">
        <v>1074</v>
      </c>
      <c r="D479" s="85">
        <v>1038240</v>
      </c>
      <c r="E479" s="86">
        <v>263987.07</v>
      </c>
      <c r="F479" s="87">
        <f t="shared" si="7"/>
        <v>774252.9299999999</v>
      </c>
    </row>
    <row r="480" spans="1:6" ht="46.5">
      <c r="A480" s="82" t="s">
        <v>462</v>
      </c>
      <c r="B480" s="83" t="s">
        <v>445</v>
      </c>
      <c r="C480" s="84" t="s">
        <v>1075</v>
      </c>
      <c r="D480" s="85">
        <v>105000</v>
      </c>
      <c r="E480" s="86">
        <v>33108.41</v>
      </c>
      <c r="F480" s="87">
        <f t="shared" si="7"/>
        <v>71891.59</v>
      </c>
    </row>
    <row r="481" spans="1:6" ht="15">
      <c r="A481" s="82" t="s">
        <v>464</v>
      </c>
      <c r="B481" s="83" t="s">
        <v>445</v>
      </c>
      <c r="C481" s="84" t="s">
        <v>1076</v>
      </c>
      <c r="D481" s="85">
        <v>403400</v>
      </c>
      <c r="E481" s="86">
        <v>53742.52</v>
      </c>
      <c r="F481" s="87">
        <f t="shared" si="7"/>
        <v>349657.48</v>
      </c>
    </row>
    <row r="482" spans="1:6" ht="15">
      <c r="A482" s="82" t="s">
        <v>679</v>
      </c>
      <c r="B482" s="83" t="s">
        <v>445</v>
      </c>
      <c r="C482" s="84" t="s">
        <v>1077</v>
      </c>
      <c r="D482" s="85">
        <v>88500</v>
      </c>
      <c r="E482" s="86">
        <v>19996.1</v>
      </c>
      <c r="F482" s="87">
        <f t="shared" si="7"/>
        <v>68503.9</v>
      </c>
    </row>
    <row r="483" spans="1:6" ht="62.25">
      <c r="A483" s="82" t="s">
        <v>1078</v>
      </c>
      <c r="B483" s="83" t="s">
        <v>445</v>
      </c>
      <c r="C483" s="84" t="s">
        <v>1079</v>
      </c>
      <c r="D483" s="85">
        <v>8100</v>
      </c>
      <c r="E483" s="86" t="s">
        <v>42</v>
      </c>
      <c r="F483" s="87">
        <f t="shared" si="7"/>
        <v>8100</v>
      </c>
    </row>
    <row r="484" spans="1:6" ht="15">
      <c r="A484" s="82" t="s">
        <v>464</v>
      </c>
      <c r="B484" s="83" t="s">
        <v>445</v>
      </c>
      <c r="C484" s="84" t="s">
        <v>1080</v>
      </c>
      <c r="D484" s="85">
        <v>8100</v>
      </c>
      <c r="E484" s="86" t="s">
        <v>42</v>
      </c>
      <c r="F484" s="87">
        <f t="shared" si="7"/>
        <v>8100</v>
      </c>
    </row>
    <row r="485" spans="1:6" ht="218.25">
      <c r="A485" s="88" t="s">
        <v>1081</v>
      </c>
      <c r="B485" s="83" t="s">
        <v>445</v>
      </c>
      <c r="C485" s="84" t="s">
        <v>1082</v>
      </c>
      <c r="D485" s="85">
        <v>185000</v>
      </c>
      <c r="E485" s="86" t="s">
        <v>42</v>
      </c>
      <c r="F485" s="87">
        <f t="shared" si="7"/>
        <v>185000</v>
      </c>
    </row>
    <row r="486" spans="1:6" ht="15">
      <c r="A486" s="82" t="s">
        <v>464</v>
      </c>
      <c r="B486" s="83" t="s">
        <v>445</v>
      </c>
      <c r="C486" s="84" t="s">
        <v>1083</v>
      </c>
      <c r="D486" s="85">
        <v>185000</v>
      </c>
      <c r="E486" s="86" t="s">
        <v>42</v>
      </c>
      <c r="F486" s="87">
        <f t="shared" si="7"/>
        <v>185000</v>
      </c>
    </row>
    <row r="487" spans="1:6" ht="62.25">
      <c r="A487" s="82" t="s">
        <v>1014</v>
      </c>
      <c r="B487" s="83" t="s">
        <v>445</v>
      </c>
      <c r="C487" s="84" t="s">
        <v>1084</v>
      </c>
      <c r="D487" s="85">
        <v>461000</v>
      </c>
      <c r="E487" s="86">
        <v>138868.9</v>
      </c>
      <c r="F487" s="87">
        <f t="shared" si="7"/>
        <v>322131.1</v>
      </c>
    </row>
    <row r="488" spans="1:6" ht="46.5">
      <c r="A488" s="82" t="s">
        <v>462</v>
      </c>
      <c r="B488" s="83" t="s">
        <v>445</v>
      </c>
      <c r="C488" s="84" t="s">
        <v>1085</v>
      </c>
      <c r="D488" s="85">
        <v>150000</v>
      </c>
      <c r="E488" s="86">
        <v>53218</v>
      </c>
      <c r="F488" s="87">
        <f t="shared" si="7"/>
        <v>96782</v>
      </c>
    </row>
    <row r="489" spans="1:6" ht="15">
      <c r="A489" s="82" t="s">
        <v>464</v>
      </c>
      <c r="B489" s="83" t="s">
        <v>445</v>
      </c>
      <c r="C489" s="84" t="s">
        <v>1086</v>
      </c>
      <c r="D489" s="85">
        <v>311000</v>
      </c>
      <c r="E489" s="86">
        <v>85650.9</v>
      </c>
      <c r="F489" s="87">
        <f t="shared" si="7"/>
        <v>225349.1</v>
      </c>
    </row>
    <row r="490" spans="1:6" ht="46.5">
      <c r="A490" s="82" t="s">
        <v>1053</v>
      </c>
      <c r="B490" s="83" t="s">
        <v>445</v>
      </c>
      <c r="C490" s="84" t="s">
        <v>1087</v>
      </c>
      <c r="D490" s="85">
        <v>27200</v>
      </c>
      <c r="E490" s="86">
        <v>1338.3</v>
      </c>
      <c r="F490" s="87">
        <f t="shared" si="7"/>
        <v>25861.7</v>
      </c>
    </row>
    <row r="491" spans="1:6" ht="30.75">
      <c r="A491" s="82" t="s">
        <v>456</v>
      </c>
      <c r="B491" s="83" t="s">
        <v>445</v>
      </c>
      <c r="C491" s="84" t="s">
        <v>1088</v>
      </c>
      <c r="D491" s="85">
        <v>20890.94</v>
      </c>
      <c r="E491" s="86">
        <v>1338.3</v>
      </c>
      <c r="F491" s="87">
        <f t="shared" si="7"/>
        <v>19552.64</v>
      </c>
    </row>
    <row r="492" spans="1:6" ht="62.25">
      <c r="A492" s="82" t="s">
        <v>460</v>
      </c>
      <c r="B492" s="83" t="s">
        <v>445</v>
      </c>
      <c r="C492" s="84" t="s">
        <v>1089</v>
      </c>
      <c r="D492" s="85">
        <v>6309.06</v>
      </c>
      <c r="E492" s="86" t="s">
        <v>42</v>
      </c>
      <c r="F492" s="87">
        <f t="shared" si="7"/>
        <v>6309.06</v>
      </c>
    </row>
    <row r="493" spans="1:6" ht="108.75">
      <c r="A493" s="82" t="s">
        <v>1090</v>
      </c>
      <c r="B493" s="83" t="s">
        <v>445</v>
      </c>
      <c r="C493" s="84" t="s">
        <v>1091</v>
      </c>
      <c r="D493" s="85">
        <v>615100</v>
      </c>
      <c r="E493" s="86" t="s">
        <v>42</v>
      </c>
      <c r="F493" s="87">
        <f t="shared" si="7"/>
        <v>615100</v>
      </c>
    </row>
    <row r="494" spans="1:6" ht="46.5">
      <c r="A494" s="82" t="s">
        <v>462</v>
      </c>
      <c r="B494" s="83" t="s">
        <v>445</v>
      </c>
      <c r="C494" s="84" t="s">
        <v>1092</v>
      </c>
      <c r="D494" s="85">
        <v>615100</v>
      </c>
      <c r="E494" s="86" t="s">
        <v>42</v>
      </c>
      <c r="F494" s="87">
        <f t="shared" si="7"/>
        <v>615100</v>
      </c>
    </row>
    <row r="495" spans="1:6" ht="62.25">
      <c r="A495" s="82" t="s">
        <v>1093</v>
      </c>
      <c r="B495" s="83" t="s">
        <v>445</v>
      </c>
      <c r="C495" s="84" t="s">
        <v>1094</v>
      </c>
      <c r="D495" s="85">
        <v>464330</v>
      </c>
      <c r="E495" s="86" t="s">
        <v>42</v>
      </c>
      <c r="F495" s="87">
        <f t="shared" si="7"/>
        <v>464330</v>
      </c>
    </row>
    <row r="496" spans="1:6" ht="46.5">
      <c r="A496" s="82" t="s">
        <v>462</v>
      </c>
      <c r="B496" s="83" t="s">
        <v>445</v>
      </c>
      <c r="C496" s="84" t="s">
        <v>1095</v>
      </c>
      <c r="D496" s="85">
        <v>464330</v>
      </c>
      <c r="E496" s="86" t="s">
        <v>42</v>
      </c>
      <c r="F496" s="87">
        <f t="shared" si="7"/>
        <v>464330</v>
      </c>
    </row>
    <row r="497" spans="1:6" ht="62.25">
      <c r="A497" s="82" t="s">
        <v>1096</v>
      </c>
      <c r="B497" s="83" t="s">
        <v>445</v>
      </c>
      <c r="C497" s="84" t="s">
        <v>1097</v>
      </c>
      <c r="D497" s="85">
        <v>4200000</v>
      </c>
      <c r="E497" s="86">
        <v>539027.87</v>
      </c>
      <c r="F497" s="87">
        <f t="shared" si="7"/>
        <v>3660972.13</v>
      </c>
    </row>
    <row r="498" spans="1:6" ht="30.75">
      <c r="A498" s="82" t="s">
        <v>508</v>
      </c>
      <c r="B498" s="83" t="s">
        <v>445</v>
      </c>
      <c r="C498" s="84" t="s">
        <v>1098</v>
      </c>
      <c r="D498" s="85">
        <v>4200000</v>
      </c>
      <c r="E498" s="86">
        <v>539027.87</v>
      </c>
      <c r="F498" s="87">
        <f t="shared" si="7"/>
        <v>3660972.13</v>
      </c>
    </row>
    <row r="499" spans="1:6" ht="46.5">
      <c r="A499" s="82" t="s">
        <v>1099</v>
      </c>
      <c r="B499" s="83" t="s">
        <v>445</v>
      </c>
      <c r="C499" s="84" t="s">
        <v>1100</v>
      </c>
      <c r="D499" s="85">
        <v>4200000</v>
      </c>
      <c r="E499" s="86">
        <v>539027.87</v>
      </c>
      <c r="F499" s="87">
        <f t="shared" si="7"/>
        <v>3660972.13</v>
      </c>
    </row>
    <row r="500" spans="1:6" ht="62.25">
      <c r="A500" s="70" t="s">
        <v>1101</v>
      </c>
      <c r="B500" s="71" t="s">
        <v>445</v>
      </c>
      <c r="C500" s="72" t="s">
        <v>1102</v>
      </c>
      <c r="D500" s="73">
        <v>32213486</v>
      </c>
      <c r="E500" s="74">
        <v>5194771.34</v>
      </c>
      <c r="F500" s="75">
        <f t="shared" si="7"/>
        <v>27018714.66</v>
      </c>
    </row>
    <row r="501" spans="1:6" ht="30.75">
      <c r="A501" s="82" t="s">
        <v>1103</v>
      </c>
      <c r="B501" s="83" t="s">
        <v>445</v>
      </c>
      <c r="C501" s="84" t="s">
        <v>1104</v>
      </c>
      <c r="D501" s="85">
        <v>32213486</v>
      </c>
      <c r="E501" s="86">
        <v>5194771.34</v>
      </c>
      <c r="F501" s="87">
        <f aca="true" t="shared" si="8" ref="F501:F562">IF(OR(D501="-",IF(E501="-",0,E501)&gt;=IF(D501="-",0,D501)),"-",IF(D501="-",0,D501)-IF(E501="-",0,E501))</f>
        <v>27018714.66</v>
      </c>
    </row>
    <row r="502" spans="1:6" ht="15">
      <c r="A502" s="70" t="s">
        <v>1105</v>
      </c>
      <c r="B502" s="71" t="s">
        <v>445</v>
      </c>
      <c r="C502" s="72" t="s">
        <v>1106</v>
      </c>
      <c r="D502" s="73">
        <v>9088081</v>
      </c>
      <c r="E502" s="74">
        <v>1515006.27</v>
      </c>
      <c r="F502" s="75">
        <f t="shared" si="8"/>
        <v>7573074.73</v>
      </c>
    </row>
    <row r="503" spans="1:6" ht="62.25">
      <c r="A503" s="82" t="s">
        <v>672</v>
      </c>
      <c r="B503" s="83" t="s">
        <v>445</v>
      </c>
      <c r="C503" s="84" t="s">
        <v>1107</v>
      </c>
      <c r="D503" s="85">
        <v>9088081</v>
      </c>
      <c r="E503" s="86">
        <v>1515006.27</v>
      </c>
      <c r="F503" s="87">
        <f t="shared" si="8"/>
        <v>7573074.73</v>
      </c>
    </row>
    <row r="504" spans="1:6" ht="30.75">
      <c r="A504" s="82" t="s">
        <v>456</v>
      </c>
      <c r="B504" s="83" t="s">
        <v>445</v>
      </c>
      <c r="C504" s="84" t="s">
        <v>1108</v>
      </c>
      <c r="D504" s="85">
        <v>4912094</v>
      </c>
      <c r="E504" s="86">
        <v>845686.83</v>
      </c>
      <c r="F504" s="87">
        <f t="shared" si="8"/>
        <v>4066407.17</v>
      </c>
    </row>
    <row r="505" spans="1:6" ht="62.25">
      <c r="A505" s="82" t="s">
        <v>460</v>
      </c>
      <c r="B505" s="83" t="s">
        <v>445</v>
      </c>
      <c r="C505" s="84" t="s">
        <v>1109</v>
      </c>
      <c r="D505" s="85">
        <v>1483452</v>
      </c>
      <c r="E505" s="86">
        <v>199053.7</v>
      </c>
      <c r="F505" s="87">
        <f t="shared" si="8"/>
        <v>1284398.3</v>
      </c>
    </row>
    <row r="506" spans="1:6" ht="46.5">
      <c r="A506" s="82" t="s">
        <v>462</v>
      </c>
      <c r="B506" s="83" t="s">
        <v>445</v>
      </c>
      <c r="C506" s="84" t="s">
        <v>1110</v>
      </c>
      <c r="D506" s="85">
        <v>1764328</v>
      </c>
      <c r="E506" s="86">
        <v>285965.06</v>
      </c>
      <c r="F506" s="87">
        <f t="shared" si="8"/>
        <v>1478362.94</v>
      </c>
    </row>
    <row r="507" spans="1:6" ht="15">
      <c r="A507" s="82" t="s">
        <v>464</v>
      </c>
      <c r="B507" s="83" t="s">
        <v>445</v>
      </c>
      <c r="C507" s="84" t="s">
        <v>1111</v>
      </c>
      <c r="D507" s="85">
        <v>414549</v>
      </c>
      <c r="E507" s="86">
        <v>52661.16</v>
      </c>
      <c r="F507" s="87">
        <f t="shared" si="8"/>
        <v>361887.83999999997</v>
      </c>
    </row>
    <row r="508" spans="1:6" ht="15">
      <c r="A508" s="82" t="s">
        <v>679</v>
      </c>
      <c r="B508" s="83" t="s">
        <v>445</v>
      </c>
      <c r="C508" s="84" t="s">
        <v>1112</v>
      </c>
      <c r="D508" s="85">
        <v>282700</v>
      </c>
      <c r="E508" s="86">
        <v>74385.52</v>
      </c>
      <c r="F508" s="87">
        <f t="shared" si="8"/>
        <v>208314.47999999998</v>
      </c>
    </row>
    <row r="509" spans="1:6" ht="30.75">
      <c r="A509" s="82" t="s">
        <v>681</v>
      </c>
      <c r="B509" s="83" t="s">
        <v>445</v>
      </c>
      <c r="C509" s="84" t="s">
        <v>1113</v>
      </c>
      <c r="D509" s="85">
        <v>230468</v>
      </c>
      <c r="E509" s="86">
        <v>57133</v>
      </c>
      <c r="F509" s="87">
        <f t="shared" si="8"/>
        <v>173335</v>
      </c>
    </row>
    <row r="510" spans="1:6" ht="15">
      <c r="A510" s="82" t="s">
        <v>683</v>
      </c>
      <c r="B510" s="83" t="s">
        <v>445</v>
      </c>
      <c r="C510" s="84" t="s">
        <v>1114</v>
      </c>
      <c r="D510" s="85">
        <v>490</v>
      </c>
      <c r="E510" s="86">
        <v>121</v>
      </c>
      <c r="F510" s="87">
        <f t="shared" si="8"/>
        <v>369</v>
      </c>
    </row>
    <row r="511" spans="1:6" ht="62.25">
      <c r="A511" s="70" t="s">
        <v>1115</v>
      </c>
      <c r="B511" s="71" t="s">
        <v>445</v>
      </c>
      <c r="C511" s="72" t="s">
        <v>1116</v>
      </c>
      <c r="D511" s="73">
        <v>23125405</v>
      </c>
      <c r="E511" s="74">
        <v>3679765.07</v>
      </c>
      <c r="F511" s="75">
        <f t="shared" si="8"/>
        <v>19445639.93</v>
      </c>
    </row>
    <row r="512" spans="1:6" ht="78">
      <c r="A512" s="82" t="s">
        <v>1117</v>
      </c>
      <c r="B512" s="83" t="s">
        <v>445</v>
      </c>
      <c r="C512" s="84" t="s">
        <v>1118</v>
      </c>
      <c r="D512" s="85">
        <v>22463405</v>
      </c>
      <c r="E512" s="86">
        <v>3618179.27</v>
      </c>
      <c r="F512" s="87">
        <f t="shared" si="8"/>
        <v>18845225.73</v>
      </c>
    </row>
    <row r="513" spans="1:6" ht="30.75">
      <c r="A513" s="82" t="s">
        <v>1119</v>
      </c>
      <c r="B513" s="83" t="s">
        <v>445</v>
      </c>
      <c r="C513" s="84" t="s">
        <v>1120</v>
      </c>
      <c r="D513" s="85">
        <v>515000</v>
      </c>
      <c r="E513" s="86" t="s">
        <v>42</v>
      </c>
      <c r="F513" s="87">
        <f t="shared" si="8"/>
        <v>515000</v>
      </c>
    </row>
    <row r="514" spans="1:6" ht="15">
      <c r="A514" s="82" t="s">
        <v>765</v>
      </c>
      <c r="B514" s="83" t="s">
        <v>445</v>
      </c>
      <c r="C514" s="84" t="s">
        <v>1121</v>
      </c>
      <c r="D514" s="85">
        <v>316436</v>
      </c>
      <c r="E514" s="86" t="s">
        <v>42</v>
      </c>
      <c r="F514" s="87">
        <f t="shared" si="8"/>
        <v>316436</v>
      </c>
    </row>
    <row r="515" spans="1:6" ht="62.25">
      <c r="A515" s="82" t="s">
        <v>767</v>
      </c>
      <c r="B515" s="83" t="s">
        <v>445</v>
      </c>
      <c r="C515" s="84" t="s">
        <v>1122</v>
      </c>
      <c r="D515" s="85">
        <v>95564</v>
      </c>
      <c r="E515" s="86" t="s">
        <v>42</v>
      </c>
      <c r="F515" s="87">
        <f t="shared" si="8"/>
        <v>95564</v>
      </c>
    </row>
    <row r="516" spans="1:6" ht="46.5">
      <c r="A516" s="82" t="s">
        <v>462</v>
      </c>
      <c r="B516" s="83" t="s">
        <v>445</v>
      </c>
      <c r="C516" s="84" t="s">
        <v>1123</v>
      </c>
      <c r="D516" s="85">
        <v>68440</v>
      </c>
      <c r="E516" s="86" t="s">
        <v>42</v>
      </c>
      <c r="F516" s="87">
        <f t="shared" si="8"/>
        <v>68440</v>
      </c>
    </row>
    <row r="517" spans="1:6" ht="15">
      <c r="A517" s="82" t="s">
        <v>464</v>
      </c>
      <c r="B517" s="83" t="s">
        <v>445</v>
      </c>
      <c r="C517" s="84" t="s">
        <v>1124</v>
      </c>
      <c r="D517" s="85">
        <v>34560</v>
      </c>
      <c r="E517" s="86" t="s">
        <v>42</v>
      </c>
      <c r="F517" s="87">
        <f t="shared" si="8"/>
        <v>34560</v>
      </c>
    </row>
    <row r="518" spans="1:6" ht="30.75">
      <c r="A518" s="82" t="s">
        <v>1119</v>
      </c>
      <c r="B518" s="83" t="s">
        <v>445</v>
      </c>
      <c r="C518" s="84" t="s">
        <v>1125</v>
      </c>
      <c r="D518" s="85">
        <v>21936405</v>
      </c>
      <c r="E518" s="86">
        <v>3618179.27</v>
      </c>
      <c r="F518" s="87">
        <f t="shared" si="8"/>
        <v>18318225.73</v>
      </c>
    </row>
    <row r="519" spans="1:6" ht="15">
      <c r="A519" s="82" t="s">
        <v>765</v>
      </c>
      <c r="B519" s="83" t="s">
        <v>445</v>
      </c>
      <c r="C519" s="84" t="s">
        <v>1126</v>
      </c>
      <c r="D519" s="85">
        <v>15464054</v>
      </c>
      <c r="E519" s="86">
        <v>2637638.46</v>
      </c>
      <c r="F519" s="87">
        <f t="shared" si="8"/>
        <v>12826415.54</v>
      </c>
    </row>
    <row r="520" spans="1:6" ht="30.75">
      <c r="A520" s="82" t="s">
        <v>778</v>
      </c>
      <c r="B520" s="83" t="s">
        <v>445</v>
      </c>
      <c r="C520" s="84" t="s">
        <v>1127</v>
      </c>
      <c r="D520" s="85">
        <v>304388</v>
      </c>
      <c r="E520" s="86">
        <v>38123.5</v>
      </c>
      <c r="F520" s="87">
        <f t="shared" si="8"/>
        <v>266264.5</v>
      </c>
    </row>
    <row r="521" spans="1:6" ht="62.25">
      <c r="A521" s="82" t="s">
        <v>767</v>
      </c>
      <c r="B521" s="83" t="s">
        <v>445</v>
      </c>
      <c r="C521" s="84" t="s">
        <v>1128</v>
      </c>
      <c r="D521" s="85">
        <v>4670144</v>
      </c>
      <c r="E521" s="86">
        <v>701232.42</v>
      </c>
      <c r="F521" s="87">
        <f t="shared" si="8"/>
        <v>3968911.58</v>
      </c>
    </row>
    <row r="522" spans="1:6" ht="46.5">
      <c r="A522" s="82" t="s">
        <v>462</v>
      </c>
      <c r="B522" s="83" t="s">
        <v>445</v>
      </c>
      <c r="C522" s="84" t="s">
        <v>1129</v>
      </c>
      <c r="D522" s="85">
        <v>213455</v>
      </c>
      <c r="E522" s="86">
        <v>10867.96</v>
      </c>
      <c r="F522" s="87">
        <f t="shared" si="8"/>
        <v>202587.04</v>
      </c>
    </row>
    <row r="523" spans="1:6" ht="15">
      <c r="A523" s="82" t="s">
        <v>464</v>
      </c>
      <c r="B523" s="83" t="s">
        <v>445</v>
      </c>
      <c r="C523" s="84" t="s">
        <v>1130</v>
      </c>
      <c r="D523" s="85">
        <v>741805</v>
      </c>
      <c r="E523" s="86">
        <v>95044</v>
      </c>
      <c r="F523" s="87">
        <f t="shared" si="8"/>
        <v>646761</v>
      </c>
    </row>
    <row r="524" spans="1:6" ht="15">
      <c r="A524" s="82" t="s">
        <v>679</v>
      </c>
      <c r="B524" s="83" t="s">
        <v>445</v>
      </c>
      <c r="C524" s="84" t="s">
        <v>1131</v>
      </c>
      <c r="D524" s="85">
        <v>311400</v>
      </c>
      <c r="E524" s="86">
        <v>82097.93</v>
      </c>
      <c r="F524" s="87">
        <f t="shared" si="8"/>
        <v>229302.07</v>
      </c>
    </row>
    <row r="525" spans="1:6" ht="30.75">
      <c r="A525" s="82" t="s">
        <v>681</v>
      </c>
      <c r="B525" s="83" t="s">
        <v>445</v>
      </c>
      <c r="C525" s="84" t="s">
        <v>1132</v>
      </c>
      <c r="D525" s="85">
        <v>196474</v>
      </c>
      <c r="E525" s="86">
        <v>45006</v>
      </c>
      <c r="F525" s="87">
        <f t="shared" si="8"/>
        <v>151468</v>
      </c>
    </row>
    <row r="526" spans="1:6" ht="15">
      <c r="A526" s="82" t="s">
        <v>683</v>
      </c>
      <c r="B526" s="83" t="s">
        <v>445</v>
      </c>
      <c r="C526" s="84" t="s">
        <v>1133</v>
      </c>
      <c r="D526" s="85">
        <v>34685</v>
      </c>
      <c r="E526" s="86">
        <v>8169</v>
      </c>
      <c r="F526" s="87">
        <f t="shared" si="8"/>
        <v>26516</v>
      </c>
    </row>
    <row r="527" spans="1:6" ht="264.75">
      <c r="A527" s="88" t="s">
        <v>1134</v>
      </c>
      <c r="B527" s="83" t="s">
        <v>445</v>
      </c>
      <c r="C527" s="84" t="s">
        <v>1135</v>
      </c>
      <c r="D527" s="85">
        <v>12000</v>
      </c>
      <c r="E527" s="86" t="s">
        <v>42</v>
      </c>
      <c r="F527" s="87">
        <f t="shared" si="8"/>
        <v>12000</v>
      </c>
    </row>
    <row r="528" spans="1:6" ht="15">
      <c r="A528" s="82" t="s">
        <v>765</v>
      </c>
      <c r="B528" s="83" t="s">
        <v>445</v>
      </c>
      <c r="C528" s="84" t="s">
        <v>1136</v>
      </c>
      <c r="D528" s="85">
        <v>9216.59</v>
      </c>
      <c r="E528" s="86" t="s">
        <v>42</v>
      </c>
      <c r="F528" s="87">
        <f t="shared" si="8"/>
        <v>9216.59</v>
      </c>
    </row>
    <row r="529" spans="1:6" ht="62.25">
      <c r="A529" s="82" t="s">
        <v>767</v>
      </c>
      <c r="B529" s="83" t="s">
        <v>445</v>
      </c>
      <c r="C529" s="84" t="s">
        <v>1137</v>
      </c>
      <c r="D529" s="85">
        <v>2783.41</v>
      </c>
      <c r="E529" s="86" t="s">
        <v>42</v>
      </c>
      <c r="F529" s="87">
        <f t="shared" si="8"/>
        <v>2783.41</v>
      </c>
    </row>
    <row r="530" spans="1:6" ht="62.25">
      <c r="A530" s="82" t="s">
        <v>1138</v>
      </c>
      <c r="B530" s="83" t="s">
        <v>445</v>
      </c>
      <c r="C530" s="84" t="s">
        <v>1139</v>
      </c>
      <c r="D530" s="85">
        <v>462000</v>
      </c>
      <c r="E530" s="86">
        <v>61585.8</v>
      </c>
      <c r="F530" s="87">
        <f t="shared" si="8"/>
        <v>400414.2</v>
      </c>
    </row>
    <row r="531" spans="1:6" ht="30.75">
      <c r="A531" s="82" t="s">
        <v>508</v>
      </c>
      <c r="B531" s="83" t="s">
        <v>445</v>
      </c>
      <c r="C531" s="84" t="s">
        <v>1140</v>
      </c>
      <c r="D531" s="85">
        <v>462000</v>
      </c>
      <c r="E531" s="86">
        <v>61585.8</v>
      </c>
      <c r="F531" s="87">
        <f t="shared" si="8"/>
        <v>400414.2</v>
      </c>
    </row>
    <row r="532" spans="1:6" ht="46.5">
      <c r="A532" s="82" t="s">
        <v>462</v>
      </c>
      <c r="B532" s="83" t="s">
        <v>445</v>
      </c>
      <c r="C532" s="84" t="s">
        <v>1141</v>
      </c>
      <c r="D532" s="85">
        <v>462000</v>
      </c>
      <c r="E532" s="86">
        <v>61585.8</v>
      </c>
      <c r="F532" s="87">
        <f t="shared" si="8"/>
        <v>400414.2</v>
      </c>
    </row>
    <row r="533" spans="1:6" ht="78">
      <c r="A533" s="82" t="s">
        <v>607</v>
      </c>
      <c r="B533" s="83" t="s">
        <v>445</v>
      </c>
      <c r="C533" s="84" t="s">
        <v>1142</v>
      </c>
      <c r="D533" s="85">
        <v>200000</v>
      </c>
      <c r="E533" s="86" t="s">
        <v>42</v>
      </c>
      <c r="F533" s="87">
        <f t="shared" si="8"/>
        <v>200000</v>
      </c>
    </row>
    <row r="534" spans="1:6" ht="30.75">
      <c r="A534" s="82" t="s">
        <v>508</v>
      </c>
      <c r="B534" s="83" t="s">
        <v>445</v>
      </c>
      <c r="C534" s="84" t="s">
        <v>1143</v>
      </c>
      <c r="D534" s="85">
        <v>200000</v>
      </c>
      <c r="E534" s="86" t="s">
        <v>42</v>
      </c>
      <c r="F534" s="87">
        <f t="shared" si="8"/>
        <v>200000</v>
      </c>
    </row>
    <row r="535" spans="1:6" ht="15">
      <c r="A535" s="82" t="s">
        <v>464</v>
      </c>
      <c r="B535" s="83" t="s">
        <v>445</v>
      </c>
      <c r="C535" s="84" t="s">
        <v>1144</v>
      </c>
      <c r="D535" s="85">
        <v>200000</v>
      </c>
      <c r="E535" s="86" t="s">
        <v>42</v>
      </c>
      <c r="F535" s="87">
        <f t="shared" si="8"/>
        <v>200000</v>
      </c>
    </row>
    <row r="536" spans="1:6" ht="62.25">
      <c r="A536" s="70" t="s">
        <v>1145</v>
      </c>
      <c r="B536" s="71" t="s">
        <v>445</v>
      </c>
      <c r="C536" s="72" t="s">
        <v>1146</v>
      </c>
      <c r="D536" s="73">
        <v>14930483</v>
      </c>
      <c r="E536" s="74">
        <v>2134299.76</v>
      </c>
      <c r="F536" s="75">
        <f t="shared" si="8"/>
        <v>12796183.24</v>
      </c>
    </row>
    <row r="537" spans="1:6" ht="15">
      <c r="A537" s="82" t="s">
        <v>1147</v>
      </c>
      <c r="B537" s="83" t="s">
        <v>445</v>
      </c>
      <c r="C537" s="84" t="s">
        <v>1148</v>
      </c>
      <c r="D537" s="85">
        <v>14930483</v>
      </c>
      <c r="E537" s="86">
        <v>2134299.76</v>
      </c>
      <c r="F537" s="87">
        <f t="shared" si="8"/>
        <v>12796183.24</v>
      </c>
    </row>
    <row r="538" spans="1:6" ht="30.75">
      <c r="A538" s="70" t="s">
        <v>1149</v>
      </c>
      <c r="B538" s="71" t="s">
        <v>445</v>
      </c>
      <c r="C538" s="72" t="s">
        <v>1150</v>
      </c>
      <c r="D538" s="73">
        <v>14930483</v>
      </c>
      <c r="E538" s="74">
        <v>2134299.76</v>
      </c>
      <c r="F538" s="75">
        <f t="shared" si="8"/>
        <v>12796183.24</v>
      </c>
    </row>
    <row r="539" spans="1:6" ht="62.25">
      <c r="A539" s="82" t="s">
        <v>672</v>
      </c>
      <c r="B539" s="83" t="s">
        <v>445</v>
      </c>
      <c r="C539" s="84" t="s">
        <v>1151</v>
      </c>
      <c r="D539" s="85">
        <v>14810483</v>
      </c>
      <c r="E539" s="86">
        <v>2134299.76</v>
      </c>
      <c r="F539" s="87">
        <f t="shared" si="8"/>
        <v>12676183.24</v>
      </c>
    </row>
    <row r="540" spans="1:6" ht="30.75">
      <c r="A540" s="82" t="s">
        <v>456</v>
      </c>
      <c r="B540" s="83" t="s">
        <v>445</v>
      </c>
      <c r="C540" s="84" t="s">
        <v>1152</v>
      </c>
      <c r="D540" s="85">
        <v>10885222</v>
      </c>
      <c r="E540" s="86">
        <v>1608590.92</v>
      </c>
      <c r="F540" s="87">
        <f t="shared" si="8"/>
        <v>9276631.08</v>
      </c>
    </row>
    <row r="541" spans="1:6" ht="46.5">
      <c r="A541" s="82" t="s">
        <v>458</v>
      </c>
      <c r="B541" s="83" t="s">
        <v>445</v>
      </c>
      <c r="C541" s="84" t="s">
        <v>1153</v>
      </c>
      <c r="D541" s="85">
        <v>60000</v>
      </c>
      <c r="E541" s="86">
        <v>55078.68</v>
      </c>
      <c r="F541" s="87">
        <f t="shared" si="8"/>
        <v>4921.32</v>
      </c>
    </row>
    <row r="542" spans="1:6" ht="62.25">
      <c r="A542" s="82" t="s">
        <v>460</v>
      </c>
      <c r="B542" s="83" t="s">
        <v>445</v>
      </c>
      <c r="C542" s="84" t="s">
        <v>1154</v>
      </c>
      <c r="D542" s="85">
        <v>3264537</v>
      </c>
      <c r="E542" s="86">
        <v>370823.53</v>
      </c>
      <c r="F542" s="87">
        <f t="shared" si="8"/>
        <v>2893713.4699999997</v>
      </c>
    </row>
    <row r="543" spans="1:6" ht="46.5">
      <c r="A543" s="82" t="s">
        <v>462</v>
      </c>
      <c r="B543" s="83" t="s">
        <v>445</v>
      </c>
      <c r="C543" s="84" t="s">
        <v>1155</v>
      </c>
      <c r="D543" s="85">
        <v>274644</v>
      </c>
      <c r="E543" s="86">
        <v>55915.64</v>
      </c>
      <c r="F543" s="87">
        <f t="shared" si="8"/>
        <v>218728.36</v>
      </c>
    </row>
    <row r="544" spans="1:6" ht="15">
      <c r="A544" s="82" t="s">
        <v>464</v>
      </c>
      <c r="B544" s="83" t="s">
        <v>445</v>
      </c>
      <c r="C544" s="84" t="s">
        <v>1156</v>
      </c>
      <c r="D544" s="85">
        <v>324410</v>
      </c>
      <c r="E544" s="86">
        <v>43890.99</v>
      </c>
      <c r="F544" s="87">
        <f t="shared" si="8"/>
        <v>280519.01</v>
      </c>
    </row>
    <row r="545" spans="1:6" ht="15">
      <c r="A545" s="82" t="s">
        <v>683</v>
      </c>
      <c r="B545" s="83" t="s">
        <v>445</v>
      </c>
      <c r="C545" s="84" t="s">
        <v>1157</v>
      </c>
      <c r="D545" s="85">
        <v>1670</v>
      </c>
      <c r="E545" s="86" t="s">
        <v>42</v>
      </c>
      <c r="F545" s="87">
        <f t="shared" si="8"/>
        <v>1670</v>
      </c>
    </row>
    <row r="546" spans="1:6" ht="46.5">
      <c r="A546" s="82" t="s">
        <v>1158</v>
      </c>
      <c r="B546" s="83" t="s">
        <v>445</v>
      </c>
      <c r="C546" s="84" t="s">
        <v>1159</v>
      </c>
      <c r="D546" s="85">
        <v>120000</v>
      </c>
      <c r="E546" s="86" t="s">
        <v>42</v>
      </c>
      <c r="F546" s="87">
        <f t="shared" si="8"/>
        <v>120000</v>
      </c>
    </row>
    <row r="547" spans="1:6" ht="30.75">
      <c r="A547" s="82" t="s">
        <v>508</v>
      </c>
      <c r="B547" s="83" t="s">
        <v>445</v>
      </c>
      <c r="C547" s="84" t="s">
        <v>1160</v>
      </c>
      <c r="D547" s="85">
        <v>120000</v>
      </c>
      <c r="E547" s="86" t="s">
        <v>42</v>
      </c>
      <c r="F547" s="87">
        <f t="shared" si="8"/>
        <v>120000</v>
      </c>
    </row>
    <row r="548" spans="1:6" ht="15">
      <c r="A548" s="82" t="s">
        <v>464</v>
      </c>
      <c r="B548" s="83" t="s">
        <v>445</v>
      </c>
      <c r="C548" s="84" t="s">
        <v>1161</v>
      </c>
      <c r="D548" s="85">
        <v>120000</v>
      </c>
      <c r="E548" s="86" t="s">
        <v>42</v>
      </c>
      <c r="F548" s="87">
        <f t="shared" si="8"/>
        <v>120000</v>
      </c>
    </row>
    <row r="549" spans="1:6" ht="30.75">
      <c r="A549" s="70" t="s">
        <v>1162</v>
      </c>
      <c r="B549" s="71" t="s">
        <v>445</v>
      </c>
      <c r="C549" s="72" t="s">
        <v>1163</v>
      </c>
      <c r="D549" s="73">
        <v>144963129.72</v>
      </c>
      <c r="E549" s="74">
        <v>26475358.7</v>
      </c>
      <c r="F549" s="75">
        <f t="shared" si="8"/>
        <v>118487771.02</v>
      </c>
    </row>
    <row r="550" spans="1:6" ht="15">
      <c r="A550" s="82" t="s">
        <v>448</v>
      </c>
      <c r="B550" s="83" t="s">
        <v>445</v>
      </c>
      <c r="C550" s="84" t="s">
        <v>1164</v>
      </c>
      <c r="D550" s="85">
        <v>123825768.72</v>
      </c>
      <c r="E550" s="86">
        <v>21743256.39</v>
      </c>
      <c r="F550" s="87">
        <f t="shared" si="8"/>
        <v>102082512.33</v>
      </c>
    </row>
    <row r="551" spans="1:6" ht="62.25">
      <c r="A551" s="70" t="s">
        <v>1165</v>
      </c>
      <c r="B551" s="71" t="s">
        <v>445</v>
      </c>
      <c r="C551" s="72" t="s">
        <v>1166</v>
      </c>
      <c r="D551" s="73">
        <v>3086033</v>
      </c>
      <c r="E551" s="74">
        <v>598051.34</v>
      </c>
      <c r="F551" s="75">
        <f t="shared" si="8"/>
        <v>2487981.66</v>
      </c>
    </row>
    <row r="552" spans="1:6" ht="15">
      <c r="A552" s="82" t="s">
        <v>917</v>
      </c>
      <c r="B552" s="83" t="s">
        <v>445</v>
      </c>
      <c r="C552" s="84" t="s">
        <v>1167</v>
      </c>
      <c r="D552" s="85">
        <v>3086033</v>
      </c>
      <c r="E552" s="86">
        <v>598051.34</v>
      </c>
      <c r="F552" s="87">
        <f t="shared" si="8"/>
        <v>2487981.66</v>
      </c>
    </row>
    <row r="553" spans="1:6" ht="30.75">
      <c r="A553" s="82" t="s">
        <v>1168</v>
      </c>
      <c r="B553" s="83" t="s">
        <v>445</v>
      </c>
      <c r="C553" s="84" t="s">
        <v>1169</v>
      </c>
      <c r="D553" s="85">
        <v>3086033</v>
      </c>
      <c r="E553" s="86">
        <v>598051.34</v>
      </c>
      <c r="F553" s="87">
        <f t="shared" si="8"/>
        <v>2487981.66</v>
      </c>
    </row>
    <row r="554" spans="1:6" ht="30.75">
      <c r="A554" s="82" t="s">
        <v>456</v>
      </c>
      <c r="B554" s="83" t="s">
        <v>445</v>
      </c>
      <c r="C554" s="84" t="s">
        <v>1170</v>
      </c>
      <c r="D554" s="85">
        <v>2370225</v>
      </c>
      <c r="E554" s="86">
        <v>484524</v>
      </c>
      <c r="F554" s="87">
        <f t="shared" si="8"/>
        <v>1885701</v>
      </c>
    </row>
    <row r="555" spans="1:6" ht="62.25">
      <c r="A555" s="82" t="s">
        <v>460</v>
      </c>
      <c r="B555" s="83" t="s">
        <v>445</v>
      </c>
      <c r="C555" s="84" t="s">
        <v>1171</v>
      </c>
      <c r="D555" s="85">
        <v>715808</v>
      </c>
      <c r="E555" s="86">
        <v>113527.34</v>
      </c>
      <c r="F555" s="87">
        <f t="shared" si="8"/>
        <v>602280.66</v>
      </c>
    </row>
    <row r="556" spans="1:6" ht="78">
      <c r="A556" s="70" t="s">
        <v>1172</v>
      </c>
      <c r="B556" s="71" t="s">
        <v>445</v>
      </c>
      <c r="C556" s="72" t="s">
        <v>1173</v>
      </c>
      <c r="D556" s="73">
        <v>110454372</v>
      </c>
      <c r="E556" s="74">
        <v>19658178.77</v>
      </c>
      <c r="F556" s="75">
        <f t="shared" si="8"/>
        <v>90796193.23</v>
      </c>
    </row>
    <row r="557" spans="1:6" ht="15">
      <c r="A557" s="82" t="s">
        <v>917</v>
      </c>
      <c r="B557" s="83" t="s">
        <v>445</v>
      </c>
      <c r="C557" s="84" t="s">
        <v>1174</v>
      </c>
      <c r="D557" s="85">
        <v>110454372</v>
      </c>
      <c r="E557" s="86">
        <v>19658178.77</v>
      </c>
      <c r="F557" s="87">
        <f t="shared" si="8"/>
        <v>90796193.23</v>
      </c>
    </row>
    <row r="558" spans="1:6" ht="30.75">
      <c r="A558" s="82" t="s">
        <v>1175</v>
      </c>
      <c r="B558" s="83" t="s">
        <v>445</v>
      </c>
      <c r="C558" s="84" t="s">
        <v>1176</v>
      </c>
      <c r="D558" s="85">
        <v>110454372</v>
      </c>
      <c r="E558" s="86">
        <v>19658178.77</v>
      </c>
      <c r="F558" s="87">
        <f t="shared" si="8"/>
        <v>90796193.23</v>
      </c>
    </row>
    <row r="559" spans="1:6" ht="30.75">
      <c r="A559" s="82" t="s">
        <v>456</v>
      </c>
      <c r="B559" s="83" t="s">
        <v>445</v>
      </c>
      <c r="C559" s="84" t="s">
        <v>1177</v>
      </c>
      <c r="D559" s="85">
        <v>62996445</v>
      </c>
      <c r="E559" s="86">
        <v>11420998.35</v>
      </c>
      <c r="F559" s="87">
        <f t="shared" si="8"/>
        <v>51575446.65</v>
      </c>
    </row>
    <row r="560" spans="1:6" ht="46.5">
      <c r="A560" s="82" t="s">
        <v>458</v>
      </c>
      <c r="B560" s="83" t="s">
        <v>445</v>
      </c>
      <c r="C560" s="84" t="s">
        <v>1178</v>
      </c>
      <c r="D560" s="85">
        <v>575000</v>
      </c>
      <c r="E560" s="86">
        <v>69277</v>
      </c>
      <c r="F560" s="87">
        <f t="shared" si="8"/>
        <v>505723</v>
      </c>
    </row>
    <row r="561" spans="1:6" ht="62.25">
      <c r="A561" s="82" t="s">
        <v>460</v>
      </c>
      <c r="B561" s="83" t="s">
        <v>445</v>
      </c>
      <c r="C561" s="84" t="s">
        <v>1179</v>
      </c>
      <c r="D561" s="85">
        <v>19024926</v>
      </c>
      <c r="E561" s="86">
        <v>2634532.63</v>
      </c>
      <c r="F561" s="87">
        <f t="shared" si="8"/>
        <v>16390393.370000001</v>
      </c>
    </row>
    <row r="562" spans="1:6" ht="46.5">
      <c r="A562" s="82" t="s">
        <v>462</v>
      </c>
      <c r="B562" s="83" t="s">
        <v>445</v>
      </c>
      <c r="C562" s="84" t="s">
        <v>1180</v>
      </c>
      <c r="D562" s="85">
        <v>7544230</v>
      </c>
      <c r="E562" s="86">
        <v>1112632.66</v>
      </c>
      <c r="F562" s="87">
        <f t="shared" si="8"/>
        <v>6431597.34</v>
      </c>
    </row>
    <row r="563" spans="1:6" ht="15">
      <c r="A563" s="82" t="s">
        <v>464</v>
      </c>
      <c r="B563" s="83" t="s">
        <v>445</v>
      </c>
      <c r="C563" s="84" t="s">
        <v>1181</v>
      </c>
      <c r="D563" s="85">
        <v>15941771</v>
      </c>
      <c r="E563" s="86">
        <v>2790899.66</v>
      </c>
      <c r="F563" s="87">
        <f aca="true" t="shared" si="9" ref="F563:F625">IF(OR(D563="-",IF(E563="-",0,E563)&gt;=IF(D563="-",0,D563)),"-",IF(D563="-",0,D563)-IF(E563="-",0,E563))</f>
        <v>13150871.34</v>
      </c>
    </row>
    <row r="564" spans="1:6" ht="15">
      <c r="A564" s="82" t="s">
        <v>679</v>
      </c>
      <c r="B564" s="83" t="s">
        <v>445</v>
      </c>
      <c r="C564" s="84" t="s">
        <v>1182</v>
      </c>
      <c r="D564" s="85">
        <v>2444000</v>
      </c>
      <c r="E564" s="86">
        <v>364431.47</v>
      </c>
      <c r="F564" s="87">
        <f t="shared" si="9"/>
        <v>2079568.53</v>
      </c>
    </row>
    <row r="565" spans="1:6" ht="46.5">
      <c r="A565" s="82" t="s">
        <v>1183</v>
      </c>
      <c r="B565" s="83" t="s">
        <v>445</v>
      </c>
      <c r="C565" s="84" t="s">
        <v>1184</v>
      </c>
      <c r="D565" s="85">
        <v>10000</v>
      </c>
      <c r="E565" s="86" t="s">
        <v>42</v>
      </c>
      <c r="F565" s="87">
        <f t="shared" si="9"/>
        <v>10000</v>
      </c>
    </row>
    <row r="566" spans="1:6" ht="30.75">
      <c r="A566" s="82" t="s">
        <v>681</v>
      </c>
      <c r="B566" s="83" t="s">
        <v>445</v>
      </c>
      <c r="C566" s="84" t="s">
        <v>1185</v>
      </c>
      <c r="D566" s="85">
        <v>276000</v>
      </c>
      <c r="E566" s="86" t="s">
        <v>42</v>
      </c>
      <c r="F566" s="87">
        <f t="shared" si="9"/>
        <v>276000</v>
      </c>
    </row>
    <row r="567" spans="1:6" ht="15">
      <c r="A567" s="82" t="s">
        <v>683</v>
      </c>
      <c r="B567" s="83" t="s">
        <v>445</v>
      </c>
      <c r="C567" s="84" t="s">
        <v>1186</v>
      </c>
      <c r="D567" s="85">
        <v>152000</v>
      </c>
      <c r="E567" s="86">
        <v>2500</v>
      </c>
      <c r="F567" s="87">
        <f t="shared" si="9"/>
        <v>149500</v>
      </c>
    </row>
    <row r="568" spans="1:6" ht="15">
      <c r="A568" s="82" t="s">
        <v>1187</v>
      </c>
      <c r="B568" s="83" t="s">
        <v>445</v>
      </c>
      <c r="C568" s="84" t="s">
        <v>1188</v>
      </c>
      <c r="D568" s="85">
        <v>1490000</v>
      </c>
      <c r="E568" s="86">
        <v>1262907</v>
      </c>
      <c r="F568" s="87">
        <f t="shared" si="9"/>
        <v>227093</v>
      </c>
    </row>
    <row r="569" spans="1:6" ht="15">
      <c r="A569" s="70" t="s">
        <v>1189</v>
      </c>
      <c r="B569" s="71" t="s">
        <v>445</v>
      </c>
      <c r="C569" s="72" t="s">
        <v>1190</v>
      </c>
      <c r="D569" s="73">
        <v>700</v>
      </c>
      <c r="E569" s="74">
        <v>700</v>
      </c>
      <c r="F569" s="75" t="str">
        <f t="shared" si="9"/>
        <v>-</v>
      </c>
    </row>
    <row r="570" spans="1:6" ht="15">
      <c r="A570" s="82" t="s">
        <v>917</v>
      </c>
      <c r="B570" s="83" t="s">
        <v>445</v>
      </c>
      <c r="C570" s="84" t="s">
        <v>1191</v>
      </c>
      <c r="D570" s="85">
        <v>700</v>
      </c>
      <c r="E570" s="86">
        <v>700</v>
      </c>
      <c r="F570" s="87" t="str">
        <f t="shared" si="9"/>
        <v>-</v>
      </c>
    </row>
    <row r="571" spans="1:6" ht="78">
      <c r="A571" s="82" t="s">
        <v>1192</v>
      </c>
      <c r="B571" s="83" t="s">
        <v>445</v>
      </c>
      <c r="C571" s="84" t="s">
        <v>1193</v>
      </c>
      <c r="D571" s="85">
        <v>700</v>
      </c>
      <c r="E571" s="86">
        <v>700</v>
      </c>
      <c r="F571" s="87" t="str">
        <f t="shared" si="9"/>
        <v>-</v>
      </c>
    </row>
    <row r="572" spans="1:6" ht="15">
      <c r="A572" s="82" t="s">
        <v>464</v>
      </c>
      <c r="B572" s="83" t="s">
        <v>445</v>
      </c>
      <c r="C572" s="84" t="s">
        <v>1194</v>
      </c>
      <c r="D572" s="85">
        <v>700</v>
      </c>
      <c r="E572" s="86">
        <v>700</v>
      </c>
      <c r="F572" s="87" t="str">
        <f t="shared" si="9"/>
        <v>-</v>
      </c>
    </row>
    <row r="573" spans="1:6" ht="15">
      <c r="A573" s="70" t="s">
        <v>1195</v>
      </c>
      <c r="B573" s="71" t="s">
        <v>445</v>
      </c>
      <c r="C573" s="72" t="s">
        <v>1196</v>
      </c>
      <c r="D573" s="73">
        <v>1000000</v>
      </c>
      <c r="E573" s="74" t="s">
        <v>42</v>
      </c>
      <c r="F573" s="75">
        <f t="shared" si="9"/>
        <v>1000000</v>
      </c>
    </row>
    <row r="574" spans="1:6" ht="15">
      <c r="A574" s="82" t="s">
        <v>917</v>
      </c>
      <c r="B574" s="83" t="s">
        <v>445</v>
      </c>
      <c r="C574" s="84" t="s">
        <v>1197</v>
      </c>
      <c r="D574" s="85">
        <v>1000000</v>
      </c>
      <c r="E574" s="86" t="s">
        <v>42</v>
      </c>
      <c r="F574" s="87">
        <f t="shared" si="9"/>
        <v>1000000</v>
      </c>
    </row>
    <row r="575" spans="1:6" ht="15">
      <c r="A575" s="82" t="s">
        <v>1198</v>
      </c>
      <c r="B575" s="83" t="s">
        <v>445</v>
      </c>
      <c r="C575" s="84" t="s">
        <v>1199</v>
      </c>
      <c r="D575" s="85">
        <v>1000000</v>
      </c>
      <c r="E575" s="86" t="s">
        <v>42</v>
      </c>
      <c r="F575" s="87">
        <f t="shared" si="9"/>
        <v>1000000</v>
      </c>
    </row>
    <row r="576" spans="1:6" ht="15">
      <c r="A576" s="82" t="s">
        <v>1200</v>
      </c>
      <c r="B576" s="83" t="s">
        <v>445</v>
      </c>
      <c r="C576" s="84" t="s">
        <v>1201</v>
      </c>
      <c r="D576" s="85">
        <v>1000000</v>
      </c>
      <c r="E576" s="86" t="s">
        <v>42</v>
      </c>
      <c r="F576" s="87">
        <f t="shared" si="9"/>
        <v>1000000</v>
      </c>
    </row>
    <row r="577" spans="1:6" ht="15">
      <c r="A577" s="70" t="s">
        <v>1202</v>
      </c>
      <c r="B577" s="71" t="s">
        <v>445</v>
      </c>
      <c r="C577" s="72" t="s">
        <v>1203</v>
      </c>
      <c r="D577" s="73">
        <v>9284663.72</v>
      </c>
      <c r="E577" s="74">
        <v>1486326.28</v>
      </c>
      <c r="F577" s="75">
        <f t="shared" si="9"/>
        <v>7798337.44</v>
      </c>
    </row>
    <row r="578" spans="1:6" ht="62.25">
      <c r="A578" s="82" t="s">
        <v>1204</v>
      </c>
      <c r="B578" s="83" t="s">
        <v>445</v>
      </c>
      <c r="C578" s="84" t="s">
        <v>1205</v>
      </c>
      <c r="D578" s="85">
        <v>7337207</v>
      </c>
      <c r="E578" s="86">
        <v>1148533.96</v>
      </c>
      <c r="F578" s="87">
        <f t="shared" si="9"/>
        <v>6188673.04</v>
      </c>
    </row>
    <row r="579" spans="1:6" ht="30.75">
      <c r="A579" s="82" t="s">
        <v>1119</v>
      </c>
      <c r="B579" s="83" t="s">
        <v>445</v>
      </c>
      <c r="C579" s="84" t="s">
        <v>1206</v>
      </c>
      <c r="D579" s="85">
        <v>7337207</v>
      </c>
      <c r="E579" s="86">
        <v>1148533.96</v>
      </c>
      <c r="F579" s="87">
        <f t="shared" si="9"/>
        <v>6188673.04</v>
      </c>
    </row>
    <row r="580" spans="1:6" ht="15">
      <c r="A580" s="82" t="s">
        <v>765</v>
      </c>
      <c r="B580" s="83" t="s">
        <v>445</v>
      </c>
      <c r="C580" s="84" t="s">
        <v>1207</v>
      </c>
      <c r="D580" s="85">
        <v>4349582</v>
      </c>
      <c r="E580" s="86">
        <v>753183.69</v>
      </c>
      <c r="F580" s="87">
        <f t="shared" si="9"/>
        <v>3596398.31</v>
      </c>
    </row>
    <row r="581" spans="1:6" ht="62.25">
      <c r="A581" s="82" t="s">
        <v>767</v>
      </c>
      <c r="B581" s="83" t="s">
        <v>445</v>
      </c>
      <c r="C581" s="84" t="s">
        <v>1208</v>
      </c>
      <c r="D581" s="85">
        <v>1313575</v>
      </c>
      <c r="E581" s="86">
        <v>184629.57</v>
      </c>
      <c r="F581" s="87">
        <f t="shared" si="9"/>
        <v>1128945.43</v>
      </c>
    </row>
    <row r="582" spans="1:6" ht="46.5">
      <c r="A582" s="82" t="s">
        <v>462</v>
      </c>
      <c r="B582" s="83" t="s">
        <v>445</v>
      </c>
      <c r="C582" s="84" t="s">
        <v>1209</v>
      </c>
      <c r="D582" s="85">
        <v>217191</v>
      </c>
      <c r="E582" s="86">
        <v>26338.06</v>
      </c>
      <c r="F582" s="87">
        <f t="shared" si="9"/>
        <v>190852.94</v>
      </c>
    </row>
    <row r="583" spans="1:6" ht="15">
      <c r="A583" s="82" t="s">
        <v>464</v>
      </c>
      <c r="B583" s="83" t="s">
        <v>445</v>
      </c>
      <c r="C583" s="84" t="s">
        <v>1210</v>
      </c>
      <c r="D583" s="85">
        <v>763991</v>
      </c>
      <c r="E583" s="86">
        <v>96854.61</v>
      </c>
      <c r="F583" s="87">
        <f t="shared" si="9"/>
        <v>667136.39</v>
      </c>
    </row>
    <row r="584" spans="1:6" ht="15">
      <c r="A584" s="82" t="s">
        <v>679</v>
      </c>
      <c r="B584" s="83" t="s">
        <v>445</v>
      </c>
      <c r="C584" s="84" t="s">
        <v>1211</v>
      </c>
      <c r="D584" s="85">
        <v>278200</v>
      </c>
      <c r="E584" s="86">
        <v>87528.03</v>
      </c>
      <c r="F584" s="87">
        <f t="shared" si="9"/>
        <v>190671.97</v>
      </c>
    </row>
    <row r="585" spans="1:6" ht="30.75">
      <c r="A585" s="82" t="s">
        <v>681</v>
      </c>
      <c r="B585" s="83" t="s">
        <v>445</v>
      </c>
      <c r="C585" s="84" t="s">
        <v>1212</v>
      </c>
      <c r="D585" s="85">
        <v>414668</v>
      </c>
      <c r="E585" s="86" t="s">
        <v>42</v>
      </c>
      <c r="F585" s="87">
        <f t="shared" si="9"/>
        <v>414668</v>
      </c>
    </row>
    <row r="586" spans="1:6" ht="46.5">
      <c r="A586" s="82" t="s">
        <v>1213</v>
      </c>
      <c r="B586" s="83" t="s">
        <v>445</v>
      </c>
      <c r="C586" s="84" t="s">
        <v>1214</v>
      </c>
      <c r="D586" s="85">
        <v>20000</v>
      </c>
      <c r="E586" s="86" t="s">
        <v>42</v>
      </c>
      <c r="F586" s="87">
        <f t="shared" si="9"/>
        <v>20000</v>
      </c>
    </row>
    <row r="587" spans="1:6" ht="30.75">
      <c r="A587" s="82" t="s">
        <v>508</v>
      </c>
      <c r="B587" s="83" t="s">
        <v>445</v>
      </c>
      <c r="C587" s="84" t="s">
        <v>1215</v>
      </c>
      <c r="D587" s="85">
        <v>20000</v>
      </c>
      <c r="E587" s="86" t="s">
        <v>42</v>
      </c>
      <c r="F587" s="87">
        <f t="shared" si="9"/>
        <v>20000</v>
      </c>
    </row>
    <row r="588" spans="1:6" ht="15">
      <c r="A588" s="82" t="s">
        <v>464</v>
      </c>
      <c r="B588" s="83" t="s">
        <v>445</v>
      </c>
      <c r="C588" s="84" t="s">
        <v>1216</v>
      </c>
      <c r="D588" s="85">
        <v>20000</v>
      </c>
      <c r="E588" s="86" t="s">
        <v>42</v>
      </c>
      <c r="F588" s="87">
        <f t="shared" si="9"/>
        <v>20000</v>
      </c>
    </row>
    <row r="589" spans="1:6" ht="46.5">
      <c r="A589" s="82" t="s">
        <v>1217</v>
      </c>
      <c r="B589" s="83" t="s">
        <v>445</v>
      </c>
      <c r="C589" s="84" t="s">
        <v>1218</v>
      </c>
      <c r="D589" s="85">
        <v>10000</v>
      </c>
      <c r="E589" s="86" t="s">
        <v>42</v>
      </c>
      <c r="F589" s="87">
        <f t="shared" si="9"/>
        <v>10000</v>
      </c>
    </row>
    <row r="590" spans="1:6" ht="30.75">
      <c r="A590" s="82" t="s">
        <v>508</v>
      </c>
      <c r="B590" s="83" t="s">
        <v>445</v>
      </c>
      <c r="C590" s="84" t="s">
        <v>1219</v>
      </c>
      <c r="D590" s="85">
        <v>10000</v>
      </c>
      <c r="E590" s="86" t="s">
        <v>42</v>
      </c>
      <c r="F590" s="87">
        <f t="shared" si="9"/>
        <v>10000</v>
      </c>
    </row>
    <row r="591" spans="1:6" ht="15">
      <c r="A591" s="82" t="s">
        <v>464</v>
      </c>
      <c r="B591" s="83" t="s">
        <v>445</v>
      </c>
      <c r="C591" s="84" t="s">
        <v>1220</v>
      </c>
      <c r="D591" s="85">
        <v>10000</v>
      </c>
      <c r="E591" s="86" t="s">
        <v>42</v>
      </c>
      <c r="F591" s="87">
        <f t="shared" si="9"/>
        <v>10000</v>
      </c>
    </row>
    <row r="592" spans="1:6" ht="15">
      <c r="A592" s="82" t="s">
        <v>917</v>
      </c>
      <c r="B592" s="83" t="s">
        <v>445</v>
      </c>
      <c r="C592" s="84" t="s">
        <v>1221</v>
      </c>
      <c r="D592" s="85">
        <v>1917456.72</v>
      </c>
      <c r="E592" s="86">
        <v>337792.32</v>
      </c>
      <c r="F592" s="87">
        <f t="shared" si="9"/>
        <v>1579664.4</v>
      </c>
    </row>
    <row r="593" spans="1:6" ht="46.5">
      <c r="A593" s="82" t="s">
        <v>1222</v>
      </c>
      <c r="B593" s="83" t="s">
        <v>445</v>
      </c>
      <c r="C593" s="84" t="s">
        <v>1223</v>
      </c>
      <c r="D593" s="85">
        <v>1552600</v>
      </c>
      <c r="E593" s="86">
        <v>300000</v>
      </c>
      <c r="F593" s="87">
        <f t="shared" si="9"/>
        <v>1252600</v>
      </c>
    </row>
    <row r="594" spans="1:6" ht="30.75">
      <c r="A594" s="82" t="s">
        <v>456</v>
      </c>
      <c r="B594" s="83" t="s">
        <v>445</v>
      </c>
      <c r="C594" s="84" t="s">
        <v>1224</v>
      </c>
      <c r="D594" s="85">
        <v>1197600</v>
      </c>
      <c r="E594" s="86">
        <v>223870.94</v>
      </c>
      <c r="F594" s="87">
        <f t="shared" si="9"/>
        <v>973729.06</v>
      </c>
    </row>
    <row r="595" spans="1:6" ht="62.25">
      <c r="A595" s="82" t="s">
        <v>460</v>
      </c>
      <c r="B595" s="83" t="s">
        <v>445</v>
      </c>
      <c r="C595" s="84" t="s">
        <v>1225</v>
      </c>
      <c r="D595" s="85">
        <v>355000</v>
      </c>
      <c r="E595" s="86">
        <v>76129.06</v>
      </c>
      <c r="F595" s="87">
        <f t="shared" si="9"/>
        <v>278870.94</v>
      </c>
    </row>
    <row r="596" spans="1:6" ht="202.5">
      <c r="A596" s="88" t="s">
        <v>1226</v>
      </c>
      <c r="B596" s="83" t="s">
        <v>445</v>
      </c>
      <c r="C596" s="84" t="s">
        <v>1227</v>
      </c>
      <c r="D596" s="85">
        <v>167800</v>
      </c>
      <c r="E596" s="86">
        <v>37792.32</v>
      </c>
      <c r="F596" s="87">
        <f t="shared" si="9"/>
        <v>130007.68</v>
      </c>
    </row>
    <row r="597" spans="1:6" ht="30.75">
      <c r="A597" s="82" t="s">
        <v>456</v>
      </c>
      <c r="B597" s="83" t="s">
        <v>445</v>
      </c>
      <c r="C597" s="84" t="s">
        <v>1228</v>
      </c>
      <c r="D597" s="85">
        <v>128870</v>
      </c>
      <c r="E597" s="86">
        <v>29026.36</v>
      </c>
      <c r="F597" s="87">
        <f t="shared" si="9"/>
        <v>99843.64</v>
      </c>
    </row>
    <row r="598" spans="1:6" ht="62.25">
      <c r="A598" s="82" t="s">
        <v>460</v>
      </c>
      <c r="B598" s="83" t="s">
        <v>445</v>
      </c>
      <c r="C598" s="84" t="s">
        <v>1229</v>
      </c>
      <c r="D598" s="85">
        <v>38930</v>
      </c>
      <c r="E598" s="86">
        <v>8765.96</v>
      </c>
      <c r="F598" s="87">
        <f t="shared" si="9"/>
        <v>30164.04</v>
      </c>
    </row>
    <row r="599" spans="1:6" ht="15">
      <c r="A599" s="82" t="s">
        <v>1230</v>
      </c>
      <c r="B599" s="83" t="s">
        <v>445</v>
      </c>
      <c r="C599" s="84" t="s">
        <v>1231</v>
      </c>
      <c r="D599" s="85">
        <v>196898.43</v>
      </c>
      <c r="E599" s="86" t="s">
        <v>42</v>
      </c>
      <c r="F599" s="87">
        <f t="shared" si="9"/>
        <v>196898.43</v>
      </c>
    </row>
    <row r="600" spans="1:6" ht="15">
      <c r="A600" s="82" t="s">
        <v>464</v>
      </c>
      <c r="B600" s="83" t="s">
        <v>445</v>
      </c>
      <c r="C600" s="84" t="s">
        <v>1232</v>
      </c>
      <c r="D600" s="85">
        <v>196898.43</v>
      </c>
      <c r="E600" s="86" t="s">
        <v>42</v>
      </c>
      <c r="F600" s="87">
        <f t="shared" si="9"/>
        <v>196898.43</v>
      </c>
    </row>
    <row r="601" spans="1:6" ht="15">
      <c r="A601" s="82" t="s">
        <v>1230</v>
      </c>
      <c r="B601" s="83" t="s">
        <v>445</v>
      </c>
      <c r="C601" s="84" t="s">
        <v>1233</v>
      </c>
      <c r="D601" s="85">
        <v>158.29</v>
      </c>
      <c r="E601" s="86" t="s">
        <v>42</v>
      </c>
      <c r="F601" s="87">
        <f t="shared" si="9"/>
        <v>158.29</v>
      </c>
    </row>
    <row r="602" spans="1:6" ht="15">
      <c r="A602" s="82" t="s">
        <v>464</v>
      </c>
      <c r="B602" s="83" t="s">
        <v>445</v>
      </c>
      <c r="C602" s="84" t="s">
        <v>1234</v>
      </c>
      <c r="D602" s="85">
        <v>158.29</v>
      </c>
      <c r="E602" s="86" t="s">
        <v>42</v>
      </c>
      <c r="F602" s="87">
        <f t="shared" si="9"/>
        <v>158.29</v>
      </c>
    </row>
    <row r="603" spans="1:6" ht="30.75">
      <c r="A603" s="82" t="s">
        <v>1103</v>
      </c>
      <c r="B603" s="83" t="s">
        <v>445</v>
      </c>
      <c r="C603" s="84" t="s">
        <v>1235</v>
      </c>
      <c r="D603" s="85">
        <v>3011000</v>
      </c>
      <c r="E603" s="86">
        <v>580458.53</v>
      </c>
      <c r="F603" s="87">
        <f t="shared" si="9"/>
        <v>2430541.4699999997</v>
      </c>
    </row>
    <row r="604" spans="1:6" ht="15">
      <c r="A604" s="70" t="s">
        <v>1236</v>
      </c>
      <c r="B604" s="71" t="s">
        <v>445</v>
      </c>
      <c r="C604" s="72" t="s">
        <v>1237</v>
      </c>
      <c r="D604" s="73">
        <v>3011000</v>
      </c>
      <c r="E604" s="74">
        <v>580458.53</v>
      </c>
      <c r="F604" s="75">
        <f t="shared" si="9"/>
        <v>2430541.4699999997</v>
      </c>
    </row>
    <row r="605" spans="1:6" ht="15">
      <c r="A605" s="82" t="s">
        <v>917</v>
      </c>
      <c r="B605" s="83" t="s">
        <v>445</v>
      </c>
      <c r="C605" s="84" t="s">
        <v>1238</v>
      </c>
      <c r="D605" s="85">
        <v>3011000</v>
      </c>
      <c r="E605" s="86">
        <v>580458.53</v>
      </c>
      <c r="F605" s="87">
        <f t="shared" si="9"/>
        <v>2430541.4699999997</v>
      </c>
    </row>
    <row r="606" spans="1:6" ht="124.5">
      <c r="A606" s="88" t="s">
        <v>1239</v>
      </c>
      <c r="B606" s="83" t="s">
        <v>445</v>
      </c>
      <c r="C606" s="84" t="s">
        <v>1240</v>
      </c>
      <c r="D606" s="85">
        <v>3011000</v>
      </c>
      <c r="E606" s="86">
        <v>580458.53</v>
      </c>
      <c r="F606" s="87">
        <f t="shared" si="9"/>
        <v>2430541.4699999997</v>
      </c>
    </row>
    <row r="607" spans="1:6" ht="30.75">
      <c r="A607" s="82" t="s">
        <v>456</v>
      </c>
      <c r="B607" s="83" t="s">
        <v>445</v>
      </c>
      <c r="C607" s="84" t="s">
        <v>1241</v>
      </c>
      <c r="D607" s="85">
        <v>2123165</v>
      </c>
      <c r="E607" s="86">
        <v>456696.42</v>
      </c>
      <c r="F607" s="87">
        <f t="shared" si="9"/>
        <v>1666468.58</v>
      </c>
    </row>
    <row r="608" spans="1:6" ht="46.5">
      <c r="A608" s="82" t="s">
        <v>458</v>
      </c>
      <c r="B608" s="83" t="s">
        <v>445</v>
      </c>
      <c r="C608" s="84" t="s">
        <v>1242</v>
      </c>
      <c r="D608" s="85">
        <v>3200</v>
      </c>
      <c r="E608" s="86">
        <v>3200</v>
      </c>
      <c r="F608" s="87" t="str">
        <f t="shared" si="9"/>
        <v>-</v>
      </c>
    </row>
    <row r="609" spans="1:6" ht="62.25">
      <c r="A609" s="82" t="s">
        <v>460</v>
      </c>
      <c r="B609" s="83" t="s">
        <v>445</v>
      </c>
      <c r="C609" s="84" t="s">
        <v>1243</v>
      </c>
      <c r="D609" s="85">
        <v>644100</v>
      </c>
      <c r="E609" s="86">
        <v>104459.75</v>
      </c>
      <c r="F609" s="87">
        <f t="shared" si="9"/>
        <v>539640.25</v>
      </c>
    </row>
    <row r="610" spans="1:6" ht="46.5">
      <c r="A610" s="82" t="s">
        <v>462</v>
      </c>
      <c r="B610" s="83" t="s">
        <v>445</v>
      </c>
      <c r="C610" s="84" t="s">
        <v>1244</v>
      </c>
      <c r="D610" s="85">
        <v>30000</v>
      </c>
      <c r="E610" s="86" t="s">
        <v>42</v>
      </c>
      <c r="F610" s="87">
        <f t="shared" si="9"/>
        <v>30000</v>
      </c>
    </row>
    <row r="611" spans="1:6" ht="15">
      <c r="A611" s="82" t="s">
        <v>464</v>
      </c>
      <c r="B611" s="83" t="s">
        <v>445</v>
      </c>
      <c r="C611" s="84" t="s">
        <v>1245</v>
      </c>
      <c r="D611" s="85">
        <v>101500</v>
      </c>
      <c r="E611" s="86">
        <v>16102.36</v>
      </c>
      <c r="F611" s="87">
        <f t="shared" si="9"/>
        <v>85397.64</v>
      </c>
    </row>
    <row r="612" spans="1:6" ht="15">
      <c r="A612" s="82" t="s">
        <v>679</v>
      </c>
      <c r="B612" s="83" t="s">
        <v>445</v>
      </c>
      <c r="C612" s="84" t="s">
        <v>1246</v>
      </c>
      <c r="D612" s="85">
        <v>109035</v>
      </c>
      <c r="E612" s="86" t="s">
        <v>42</v>
      </c>
      <c r="F612" s="87">
        <f t="shared" si="9"/>
        <v>109035</v>
      </c>
    </row>
    <row r="613" spans="1:6" ht="15">
      <c r="A613" s="82" t="s">
        <v>1147</v>
      </c>
      <c r="B613" s="83" t="s">
        <v>445</v>
      </c>
      <c r="C613" s="84" t="s">
        <v>1247</v>
      </c>
      <c r="D613" s="85">
        <v>976500</v>
      </c>
      <c r="E613" s="86">
        <v>76426.54</v>
      </c>
      <c r="F613" s="87">
        <f t="shared" si="9"/>
        <v>900073.46</v>
      </c>
    </row>
    <row r="614" spans="1:6" ht="15">
      <c r="A614" s="70" t="s">
        <v>1248</v>
      </c>
      <c r="B614" s="71" t="s">
        <v>445</v>
      </c>
      <c r="C614" s="72" t="s">
        <v>1249</v>
      </c>
      <c r="D614" s="73">
        <v>826500</v>
      </c>
      <c r="E614" s="74">
        <v>76426.54</v>
      </c>
      <c r="F614" s="75">
        <f t="shared" si="9"/>
        <v>750073.46</v>
      </c>
    </row>
    <row r="615" spans="1:6" ht="46.5">
      <c r="A615" s="82" t="s">
        <v>1250</v>
      </c>
      <c r="B615" s="83" t="s">
        <v>445</v>
      </c>
      <c r="C615" s="84" t="s">
        <v>1251</v>
      </c>
      <c r="D615" s="85">
        <v>50000</v>
      </c>
      <c r="E615" s="86" t="s">
        <v>42</v>
      </c>
      <c r="F615" s="87">
        <f t="shared" si="9"/>
        <v>50000</v>
      </c>
    </row>
    <row r="616" spans="1:6" ht="30.75">
      <c r="A616" s="82" t="s">
        <v>508</v>
      </c>
      <c r="B616" s="83" t="s">
        <v>445</v>
      </c>
      <c r="C616" s="84" t="s">
        <v>1252</v>
      </c>
      <c r="D616" s="85">
        <v>50000</v>
      </c>
      <c r="E616" s="86" t="s">
        <v>42</v>
      </c>
      <c r="F616" s="87">
        <f t="shared" si="9"/>
        <v>50000</v>
      </c>
    </row>
    <row r="617" spans="1:6" ht="15">
      <c r="A617" s="82" t="s">
        <v>464</v>
      </c>
      <c r="B617" s="83" t="s">
        <v>445</v>
      </c>
      <c r="C617" s="84" t="s">
        <v>1253</v>
      </c>
      <c r="D617" s="85">
        <v>50000</v>
      </c>
      <c r="E617" s="86" t="s">
        <v>42</v>
      </c>
      <c r="F617" s="87">
        <f t="shared" si="9"/>
        <v>50000</v>
      </c>
    </row>
    <row r="618" spans="1:6" ht="15">
      <c r="A618" s="82" t="s">
        <v>917</v>
      </c>
      <c r="B618" s="83" t="s">
        <v>445</v>
      </c>
      <c r="C618" s="84" t="s">
        <v>1254</v>
      </c>
      <c r="D618" s="85">
        <v>776500</v>
      </c>
      <c r="E618" s="86">
        <v>76426.54</v>
      </c>
      <c r="F618" s="87">
        <f t="shared" si="9"/>
        <v>700073.46</v>
      </c>
    </row>
    <row r="619" spans="1:6" ht="30.75">
      <c r="A619" s="82" t="s">
        <v>1255</v>
      </c>
      <c r="B619" s="83" t="s">
        <v>445</v>
      </c>
      <c r="C619" s="84" t="s">
        <v>1256</v>
      </c>
      <c r="D619" s="85">
        <v>776500</v>
      </c>
      <c r="E619" s="86">
        <v>76426.54</v>
      </c>
      <c r="F619" s="87">
        <f t="shared" si="9"/>
        <v>700073.46</v>
      </c>
    </row>
    <row r="620" spans="1:6" ht="30.75">
      <c r="A620" s="82" t="s">
        <v>456</v>
      </c>
      <c r="B620" s="83" t="s">
        <v>445</v>
      </c>
      <c r="C620" s="84" t="s">
        <v>1257</v>
      </c>
      <c r="D620" s="85">
        <v>480000</v>
      </c>
      <c r="E620" s="86">
        <v>58979.76</v>
      </c>
      <c r="F620" s="87">
        <f t="shared" si="9"/>
        <v>421020.24</v>
      </c>
    </row>
    <row r="621" spans="1:6" ht="62.25">
      <c r="A621" s="82" t="s">
        <v>460</v>
      </c>
      <c r="B621" s="83" t="s">
        <v>445</v>
      </c>
      <c r="C621" s="84" t="s">
        <v>1258</v>
      </c>
      <c r="D621" s="85">
        <v>145000</v>
      </c>
      <c r="E621" s="86">
        <v>17446.78</v>
      </c>
      <c r="F621" s="87">
        <f t="shared" si="9"/>
        <v>127553.22</v>
      </c>
    </row>
    <row r="622" spans="1:6" ht="46.5">
      <c r="A622" s="82" t="s">
        <v>462</v>
      </c>
      <c r="B622" s="83" t="s">
        <v>445</v>
      </c>
      <c r="C622" s="84" t="s">
        <v>1259</v>
      </c>
      <c r="D622" s="85">
        <v>101500</v>
      </c>
      <c r="E622" s="86" t="s">
        <v>42</v>
      </c>
      <c r="F622" s="87">
        <f t="shared" si="9"/>
        <v>101500</v>
      </c>
    </row>
    <row r="623" spans="1:6" ht="15">
      <c r="A623" s="82" t="s">
        <v>464</v>
      </c>
      <c r="B623" s="83" t="s">
        <v>445</v>
      </c>
      <c r="C623" s="84" t="s">
        <v>1260</v>
      </c>
      <c r="D623" s="85">
        <v>50000</v>
      </c>
      <c r="E623" s="86" t="s">
        <v>42</v>
      </c>
      <c r="F623" s="87">
        <f t="shared" si="9"/>
        <v>50000</v>
      </c>
    </row>
    <row r="624" spans="1:6" ht="30.75">
      <c r="A624" s="70" t="s">
        <v>1149</v>
      </c>
      <c r="B624" s="71" t="s">
        <v>445</v>
      </c>
      <c r="C624" s="72" t="s">
        <v>1261</v>
      </c>
      <c r="D624" s="73">
        <v>150000</v>
      </c>
      <c r="E624" s="74" t="s">
        <v>42</v>
      </c>
      <c r="F624" s="75">
        <f t="shared" si="9"/>
        <v>150000</v>
      </c>
    </row>
    <row r="625" spans="1:6" ht="78">
      <c r="A625" s="82" t="s">
        <v>1262</v>
      </c>
      <c r="B625" s="83" t="s">
        <v>445</v>
      </c>
      <c r="C625" s="84" t="s">
        <v>1263</v>
      </c>
      <c r="D625" s="85">
        <v>150000</v>
      </c>
      <c r="E625" s="86" t="s">
        <v>42</v>
      </c>
      <c r="F625" s="87">
        <f t="shared" si="9"/>
        <v>150000</v>
      </c>
    </row>
    <row r="626" spans="1:6" ht="30.75">
      <c r="A626" s="82" t="s">
        <v>508</v>
      </c>
      <c r="B626" s="83" t="s">
        <v>445</v>
      </c>
      <c r="C626" s="84" t="s">
        <v>1264</v>
      </c>
      <c r="D626" s="85">
        <v>150000</v>
      </c>
      <c r="E626" s="86" t="s">
        <v>42</v>
      </c>
      <c r="F626" s="87">
        <f aca="true" t="shared" si="10" ref="F626:F689">IF(OR(D626="-",IF(E626="-",0,E626)&gt;=IF(D626="-",0,D626)),"-",IF(D626="-",0,D626)-IF(E626="-",0,E626))</f>
        <v>150000</v>
      </c>
    </row>
    <row r="627" spans="1:6" ht="78">
      <c r="A627" s="82" t="s">
        <v>921</v>
      </c>
      <c r="B627" s="83" t="s">
        <v>445</v>
      </c>
      <c r="C627" s="84" t="s">
        <v>1265</v>
      </c>
      <c r="D627" s="85">
        <v>150000</v>
      </c>
      <c r="E627" s="86" t="s">
        <v>42</v>
      </c>
      <c r="F627" s="87">
        <f t="shared" si="10"/>
        <v>150000</v>
      </c>
    </row>
    <row r="628" spans="1:6" ht="15">
      <c r="A628" s="82" t="s">
        <v>477</v>
      </c>
      <c r="B628" s="83" t="s">
        <v>445</v>
      </c>
      <c r="C628" s="84" t="s">
        <v>1266</v>
      </c>
      <c r="D628" s="85">
        <v>150000</v>
      </c>
      <c r="E628" s="86" t="s">
        <v>42</v>
      </c>
      <c r="F628" s="87">
        <f t="shared" si="10"/>
        <v>150000</v>
      </c>
    </row>
    <row r="629" spans="1:6" ht="46.5">
      <c r="A629" s="70" t="s">
        <v>1267</v>
      </c>
      <c r="B629" s="71" t="s">
        <v>445</v>
      </c>
      <c r="C629" s="72" t="s">
        <v>1268</v>
      </c>
      <c r="D629" s="73">
        <v>150000</v>
      </c>
      <c r="E629" s="74" t="s">
        <v>42</v>
      </c>
      <c r="F629" s="75">
        <f t="shared" si="10"/>
        <v>150000</v>
      </c>
    </row>
    <row r="630" spans="1:6" ht="46.5">
      <c r="A630" s="82" t="s">
        <v>1269</v>
      </c>
      <c r="B630" s="83" t="s">
        <v>445</v>
      </c>
      <c r="C630" s="84" t="s">
        <v>1270</v>
      </c>
      <c r="D630" s="85">
        <v>150000</v>
      </c>
      <c r="E630" s="86" t="s">
        <v>42</v>
      </c>
      <c r="F630" s="87">
        <f t="shared" si="10"/>
        <v>150000</v>
      </c>
    </row>
    <row r="631" spans="1:6" ht="30.75">
      <c r="A631" s="82" t="s">
        <v>508</v>
      </c>
      <c r="B631" s="83" t="s">
        <v>445</v>
      </c>
      <c r="C631" s="84" t="s">
        <v>1271</v>
      </c>
      <c r="D631" s="85">
        <v>150000</v>
      </c>
      <c r="E631" s="86" t="s">
        <v>42</v>
      </c>
      <c r="F631" s="87">
        <f t="shared" si="10"/>
        <v>150000</v>
      </c>
    </row>
    <row r="632" spans="1:6" ht="15">
      <c r="A632" s="82" t="s">
        <v>464</v>
      </c>
      <c r="B632" s="83" t="s">
        <v>445</v>
      </c>
      <c r="C632" s="84" t="s">
        <v>1272</v>
      </c>
      <c r="D632" s="85">
        <v>150000</v>
      </c>
      <c r="E632" s="86" t="s">
        <v>42</v>
      </c>
      <c r="F632" s="87">
        <f t="shared" si="10"/>
        <v>150000</v>
      </c>
    </row>
    <row r="633" spans="1:6" ht="15">
      <c r="A633" s="82" t="s">
        <v>755</v>
      </c>
      <c r="B633" s="83" t="s">
        <v>445</v>
      </c>
      <c r="C633" s="84" t="s">
        <v>1273</v>
      </c>
      <c r="D633" s="85">
        <v>318000</v>
      </c>
      <c r="E633" s="86" t="s">
        <v>42</v>
      </c>
      <c r="F633" s="87">
        <f t="shared" si="10"/>
        <v>318000</v>
      </c>
    </row>
    <row r="634" spans="1:6" ht="30.75">
      <c r="A634" s="70" t="s">
        <v>841</v>
      </c>
      <c r="B634" s="71" t="s">
        <v>445</v>
      </c>
      <c r="C634" s="72" t="s">
        <v>1274</v>
      </c>
      <c r="D634" s="73">
        <v>318000</v>
      </c>
      <c r="E634" s="74" t="s">
        <v>42</v>
      </c>
      <c r="F634" s="75">
        <f t="shared" si="10"/>
        <v>318000</v>
      </c>
    </row>
    <row r="635" spans="1:6" ht="62.25">
      <c r="A635" s="82" t="s">
        <v>1204</v>
      </c>
      <c r="B635" s="83" t="s">
        <v>445</v>
      </c>
      <c r="C635" s="84" t="s">
        <v>1275</v>
      </c>
      <c r="D635" s="85">
        <v>318000</v>
      </c>
      <c r="E635" s="86" t="s">
        <v>42</v>
      </c>
      <c r="F635" s="87">
        <f t="shared" si="10"/>
        <v>318000</v>
      </c>
    </row>
    <row r="636" spans="1:6" ht="62.25">
      <c r="A636" s="82" t="s">
        <v>1276</v>
      </c>
      <c r="B636" s="83" t="s">
        <v>445</v>
      </c>
      <c r="C636" s="84" t="s">
        <v>1277</v>
      </c>
      <c r="D636" s="85">
        <v>318000</v>
      </c>
      <c r="E636" s="86" t="s">
        <v>42</v>
      </c>
      <c r="F636" s="87">
        <f t="shared" si="10"/>
        <v>318000</v>
      </c>
    </row>
    <row r="637" spans="1:6" ht="46.5">
      <c r="A637" s="82" t="s">
        <v>462</v>
      </c>
      <c r="B637" s="83" t="s">
        <v>445</v>
      </c>
      <c r="C637" s="84" t="s">
        <v>1278</v>
      </c>
      <c r="D637" s="85">
        <v>129259</v>
      </c>
      <c r="E637" s="86" t="s">
        <v>42</v>
      </c>
      <c r="F637" s="87">
        <f t="shared" si="10"/>
        <v>129259</v>
      </c>
    </row>
    <row r="638" spans="1:6" ht="15">
      <c r="A638" s="82" t="s">
        <v>464</v>
      </c>
      <c r="B638" s="83" t="s">
        <v>445</v>
      </c>
      <c r="C638" s="84" t="s">
        <v>1279</v>
      </c>
      <c r="D638" s="85">
        <v>188741</v>
      </c>
      <c r="E638" s="86" t="s">
        <v>42</v>
      </c>
      <c r="F638" s="87">
        <f t="shared" si="10"/>
        <v>188741</v>
      </c>
    </row>
    <row r="639" spans="1:6" ht="15">
      <c r="A639" s="82" t="s">
        <v>708</v>
      </c>
      <c r="B639" s="83" t="s">
        <v>445</v>
      </c>
      <c r="C639" s="84" t="s">
        <v>1280</v>
      </c>
      <c r="D639" s="85">
        <v>12286441</v>
      </c>
      <c r="E639" s="86">
        <v>3232561.93</v>
      </c>
      <c r="F639" s="87">
        <f t="shared" si="10"/>
        <v>9053879.07</v>
      </c>
    </row>
    <row r="640" spans="1:6" ht="15">
      <c r="A640" s="70" t="s">
        <v>710</v>
      </c>
      <c r="B640" s="71" t="s">
        <v>445</v>
      </c>
      <c r="C640" s="72" t="s">
        <v>1281</v>
      </c>
      <c r="D640" s="73">
        <v>12286441</v>
      </c>
      <c r="E640" s="74">
        <v>3232561.93</v>
      </c>
      <c r="F640" s="75">
        <f t="shared" si="10"/>
        <v>9053879.07</v>
      </c>
    </row>
    <row r="641" spans="1:6" ht="15">
      <c r="A641" s="82" t="s">
        <v>917</v>
      </c>
      <c r="B641" s="83" t="s">
        <v>445</v>
      </c>
      <c r="C641" s="84" t="s">
        <v>1282</v>
      </c>
      <c r="D641" s="85">
        <v>12286441</v>
      </c>
      <c r="E641" s="86">
        <v>3232561.93</v>
      </c>
      <c r="F641" s="87">
        <f t="shared" si="10"/>
        <v>9053879.07</v>
      </c>
    </row>
    <row r="642" spans="1:6" ht="46.5">
      <c r="A642" s="82" t="s">
        <v>1283</v>
      </c>
      <c r="B642" s="83" t="s">
        <v>445</v>
      </c>
      <c r="C642" s="84" t="s">
        <v>1284</v>
      </c>
      <c r="D642" s="85">
        <v>12286441</v>
      </c>
      <c r="E642" s="86">
        <v>3232561.93</v>
      </c>
      <c r="F642" s="87">
        <f t="shared" si="10"/>
        <v>9053879.07</v>
      </c>
    </row>
    <row r="643" spans="1:6" ht="30.75">
      <c r="A643" s="82" t="s">
        <v>1285</v>
      </c>
      <c r="B643" s="83" t="s">
        <v>445</v>
      </c>
      <c r="C643" s="84" t="s">
        <v>1286</v>
      </c>
      <c r="D643" s="85">
        <v>12286441</v>
      </c>
      <c r="E643" s="86">
        <v>3232561.93</v>
      </c>
      <c r="F643" s="87">
        <f t="shared" si="10"/>
        <v>9053879.07</v>
      </c>
    </row>
    <row r="644" spans="1:6" ht="15">
      <c r="A644" s="82" t="s">
        <v>1287</v>
      </c>
      <c r="B644" s="83" t="s">
        <v>445</v>
      </c>
      <c r="C644" s="84" t="s">
        <v>1288</v>
      </c>
      <c r="D644" s="85">
        <v>4395420</v>
      </c>
      <c r="E644" s="86">
        <v>842655.31</v>
      </c>
      <c r="F644" s="87">
        <f t="shared" si="10"/>
        <v>3552764.69</v>
      </c>
    </row>
    <row r="645" spans="1:6" ht="15">
      <c r="A645" s="70" t="s">
        <v>1289</v>
      </c>
      <c r="B645" s="71" t="s">
        <v>445</v>
      </c>
      <c r="C645" s="72" t="s">
        <v>1290</v>
      </c>
      <c r="D645" s="73">
        <v>4395420</v>
      </c>
      <c r="E645" s="74">
        <v>842655.31</v>
      </c>
      <c r="F645" s="75">
        <f t="shared" si="10"/>
        <v>3552764.69</v>
      </c>
    </row>
    <row r="646" spans="1:6" ht="62.25">
      <c r="A646" s="82" t="s">
        <v>1291</v>
      </c>
      <c r="B646" s="83" t="s">
        <v>445</v>
      </c>
      <c r="C646" s="84" t="s">
        <v>1292</v>
      </c>
      <c r="D646" s="85">
        <v>4395420</v>
      </c>
      <c r="E646" s="86">
        <v>842655.31</v>
      </c>
      <c r="F646" s="87">
        <f t="shared" si="10"/>
        <v>3552764.69</v>
      </c>
    </row>
    <row r="647" spans="1:6" ht="30.75">
      <c r="A647" s="82" t="s">
        <v>1293</v>
      </c>
      <c r="B647" s="83" t="s">
        <v>445</v>
      </c>
      <c r="C647" s="84" t="s">
        <v>1294</v>
      </c>
      <c r="D647" s="85">
        <v>4395420</v>
      </c>
      <c r="E647" s="86">
        <v>842655.31</v>
      </c>
      <c r="F647" s="87">
        <f t="shared" si="10"/>
        <v>3552764.69</v>
      </c>
    </row>
    <row r="648" spans="1:6" ht="78">
      <c r="A648" s="82" t="s">
        <v>485</v>
      </c>
      <c r="B648" s="83" t="s">
        <v>445</v>
      </c>
      <c r="C648" s="84" t="s">
        <v>1295</v>
      </c>
      <c r="D648" s="85">
        <v>4395420</v>
      </c>
      <c r="E648" s="86">
        <v>842655.31</v>
      </c>
      <c r="F648" s="87">
        <f t="shared" si="10"/>
        <v>3552764.69</v>
      </c>
    </row>
    <row r="649" spans="1:6" ht="30.75">
      <c r="A649" s="70" t="s">
        <v>1296</v>
      </c>
      <c r="B649" s="71" t="s">
        <v>445</v>
      </c>
      <c r="C649" s="72" t="s">
        <v>1297</v>
      </c>
      <c r="D649" s="73">
        <v>19403200</v>
      </c>
      <c r="E649" s="74">
        <v>3557536.7</v>
      </c>
      <c r="F649" s="75">
        <f t="shared" si="10"/>
        <v>15845663.3</v>
      </c>
    </row>
    <row r="650" spans="1:6" ht="15">
      <c r="A650" s="82" t="s">
        <v>448</v>
      </c>
      <c r="B650" s="83" t="s">
        <v>445</v>
      </c>
      <c r="C650" s="84" t="s">
        <v>1298</v>
      </c>
      <c r="D650" s="85">
        <v>19403200</v>
      </c>
      <c r="E650" s="86">
        <v>3557536.7</v>
      </c>
      <c r="F650" s="87">
        <f t="shared" si="10"/>
        <v>15845663.3</v>
      </c>
    </row>
    <row r="651" spans="1:6" ht="78">
      <c r="A651" s="70" t="s">
        <v>1299</v>
      </c>
      <c r="B651" s="71" t="s">
        <v>445</v>
      </c>
      <c r="C651" s="72" t="s">
        <v>1300</v>
      </c>
      <c r="D651" s="73">
        <v>19403200</v>
      </c>
      <c r="E651" s="74">
        <v>3557536.7</v>
      </c>
      <c r="F651" s="75">
        <f t="shared" si="10"/>
        <v>15845663.3</v>
      </c>
    </row>
    <row r="652" spans="1:6" ht="15">
      <c r="A652" s="82" t="s">
        <v>917</v>
      </c>
      <c r="B652" s="83" t="s">
        <v>445</v>
      </c>
      <c r="C652" s="84" t="s">
        <v>1301</v>
      </c>
      <c r="D652" s="85">
        <v>19403200</v>
      </c>
      <c r="E652" s="86">
        <v>3557536.7</v>
      </c>
      <c r="F652" s="87">
        <f t="shared" si="10"/>
        <v>15845663.3</v>
      </c>
    </row>
    <row r="653" spans="1:6" ht="30.75">
      <c r="A653" s="82" t="s">
        <v>1175</v>
      </c>
      <c r="B653" s="83" t="s">
        <v>445</v>
      </c>
      <c r="C653" s="84" t="s">
        <v>1302</v>
      </c>
      <c r="D653" s="85">
        <v>14846856</v>
      </c>
      <c r="E653" s="86">
        <v>2529610.1</v>
      </c>
      <c r="F653" s="87">
        <f t="shared" si="10"/>
        <v>12317245.9</v>
      </c>
    </row>
    <row r="654" spans="1:6" ht="30.75">
      <c r="A654" s="82" t="s">
        <v>456</v>
      </c>
      <c r="B654" s="83" t="s">
        <v>445</v>
      </c>
      <c r="C654" s="84" t="s">
        <v>1303</v>
      </c>
      <c r="D654" s="85">
        <v>9277066</v>
      </c>
      <c r="E654" s="86">
        <v>1939652.41</v>
      </c>
      <c r="F654" s="87">
        <f t="shared" si="10"/>
        <v>7337413.59</v>
      </c>
    </row>
    <row r="655" spans="1:6" ht="46.5">
      <c r="A655" s="82" t="s">
        <v>458</v>
      </c>
      <c r="B655" s="83" t="s">
        <v>445</v>
      </c>
      <c r="C655" s="84" t="s">
        <v>1304</v>
      </c>
      <c r="D655" s="85">
        <v>245000</v>
      </c>
      <c r="E655" s="86">
        <v>28380</v>
      </c>
      <c r="F655" s="87">
        <f t="shared" si="10"/>
        <v>216620</v>
      </c>
    </row>
    <row r="656" spans="1:6" ht="78">
      <c r="A656" s="82" t="s">
        <v>865</v>
      </c>
      <c r="B656" s="83" t="s">
        <v>445</v>
      </c>
      <c r="C656" s="84" t="s">
        <v>1305</v>
      </c>
      <c r="D656" s="85">
        <v>1470000</v>
      </c>
      <c r="E656" s="86">
        <v>230812.85</v>
      </c>
      <c r="F656" s="87">
        <f t="shared" si="10"/>
        <v>1239187.15</v>
      </c>
    </row>
    <row r="657" spans="1:6" ht="62.25">
      <c r="A657" s="82" t="s">
        <v>460</v>
      </c>
      <c r="B657" s="83" t="s">
        <v>445</v>
      </c>
      <c r="C657" s="84" t="s">
        <v>1306</v>
      </c>
      <c r="D657" s="85">
        <v>2801674</v>
      </c>
      <c r="E657" s="86">
        <v>289861.92</v>
      </c>
      <c r="F657" s="87">
        <f t="shared" si="10"/>
        <v>2511812.08</v>
      </c>
    </row>
    <row r="658" spans="1:6" ht="46.5">
      <c r="A658" s="82" t="s">
        <v>462</v>
      </c>
      <c r="B658" s="83" t="s">
        <v>445</v>
      </c>
      <c r="C658" s="84" t="s">
        <v>1307</v>
      </c>
      <c r="D658" s="85">
        <v>253308</v>
      </c>
      <c r="E658" s="86">
        <v>36902.92</v>
      </c>
      <c r="F658" s="87">
        <f t="shared" si="10"/>
        <v>216405.08000000002</v>
      </c>
    </row>
    <row r="659" spans="1:6" ht="15">
      <c r="A659" s="82" t="s">
        <v>464</v>
      </c>
      <c r="B659" s="83" t="s">
        <v>445</v>
      </c>
      <c r="C659" s="84" t="s">
        <v>1308</v>
      </c>
      <c r="D659" s="85">
        <v>799808</v>
      </c>
      <c r="E659" s="86">
        <v>4000</v>
      </c>
      <c r="F659" s="87">
        <f t="shared" si="10"/>
        <v>795808</v>
      </c>
    </row>
    <row r="660" spans="1:6" ht="46.5">
      <c r="A660" s="82" t="s">
        <v>1309</v>
      </c>
      <c r="B660" s="83" t="s">
        <v>445</v>
      </c>
      <c r="C660" s="84" t="s">
        <v>1310</v>
      </c>
      <c r="D660" s="85">
        <v>4556344</v>
      </c>
      <c r="E660" s="86">
        <v>1027926.6</v>
      </c>
      <c r="F660" s="87">
        <f t="shared" si="10"/>
        <v>3528417.4</v>
      </c>
    </row>
    <row r="661" spans="1:6" ht="30.75">
      <c r="A661" s="82" t="s">
        <v>456</v>
      </c>
      <c r="B661" s="83" t="s">
        <v>445</v>
      </c>
      <c r="C661" s="84" t="s">
        <v>1311</v>
      </c>
      <c r="D661" s="85">
        <v>3499496</v>
      </c>
      <c r="E661" s="86">
        <v>858973.54</v>
      </c>
      <c r="F661" s="87">
        <f t="shared" si="10"/>
        <v>2640522.46</v>
      </c>
    </row>
    <row r="662" spans="1:6" ht="62.25">
      <c r="A662" s="82" t="s">
        <v>460</v>
      </c>
      <c r="B662" s="83" t="s">
        <v>445</v>
      </c>
      <c r="C662" s="84" t="s">
        <v>1312</v>
      </c>
      <c r="D662" s="85">
        <v>1056848</v>
      </c>
      <c r="E662" s="86">
        <v>168953.06</v>
      </c>
      <c r="F662" s="87">
        <f t="shared" si="10"/>
        <v>887894.94</v>
      </c>
    </row>
    <row r="663" spans="1:6" ht="30.75">
      <c r="A663" s="70" t="s">
        <v>1313</v>
      </c>
      <c r="B663" s="71" t="s">
        <v>445</v>
      </c>
      <c r="C663" s="72" t="s">
        <v>1314</v>
      </c>
      <c r="D663" s="73">
        <v>10447704</v>
      </c>
      <c r="E663" s="74">
        <v>1385773.31</v>
      </c>
      <c r="F663" s="75">
        <f t="shared" si="10"/>
        <v>9061930.69</v>
      </c>
    </row>
    <row r="664" spans="1:6" ht="15">
      <c r="A664" s="82" t="s">
        <v>448</v>
      </c>
      <c r="B664" s="83" t="s">
        <v>445</v>
      </c>
      <c r="C664" s="84" t="s">
        <v>1315</v>
      </c>
      <c r="D664" s="85">
        <v>10447704</v>
      </c>
      <c r="E664" s="86">
        <v>1385773.31</v>
      </c>
      <c r="F664" s="87">
        <f t="shared" si="10"/>
        <v>9061930.69</v>
      </c>
    </row>
    <row r="665" spans="1:6" ht="62.25">
      <c r="A665" s="70" t="s">
        <v>450</v>
      </c>
      <c r="B665" s="71" t="s">
        <v>445</v>
      </c>
      <c r="C665" s="72" t="s">
        <v>1316</v>
      </c>
      <c r="D665" s="73">
        <v>10447704</v>
      </c>
      <c r="E665" s="74">
        <v>1385773.31</v>
      </c>
      <c r="F665" s="75">
        <f t="shared" si="10"/>
        <v>9061930.69</v>
      </c>
    </row>
    <row r="666" spans="1:6" ht="15">
      <c r="A666" s="82" t="s">
        <v>917</v>
      </c>
      <c r="B666" s="83" t="s">
        <v>445</v>
      </c>
      <c r="C666" s="84" t="s">
        <v>1317</v>
      </c>
      <c r="D666" s="85">
        <v>10447704</v>
      </c>
      <c r="E666" s="86">
        <v>1385773.31</v>
      </c>
      <c r="F666" s="87">
        <f t="shared" si="10"/>
        <v>9061930.69</v>
      </c>
    </row>
    <row r="667" spans="1:6" ht="30.75">
      <c r="A667" s="82" t="s">
        <v>1175</v>
      </c>
      <c r="B667" s="83" t="s">
        <v>445</v>
      </c>
      <c r="C667" s="84" t="s">
        <v>1318</v>
      </c>
      <c r="D667" s="85">
        <v>7070371</v>
      </c>
      <c r="E667" s="86">
        <v>1015079.63</v>
      </c>
      <c r="F667" s="87">
        <f t="shared" si="10"/>
        <v>6055291.37</v>
      </c>
    </row>
    <row r="668" spans="1:6" ht="30.75">
      <c r="A668" s="82" t="s">
        <v>456</v>
      </c>
      <c r="B668" s="83" t="s">
        <v>445</v>
      </c>
      <c r="C668" s="84" t="s">
        <v>1319</v>
      </c>
      <c r="D668" s="85">
        <v>4787747</v>
      </c>
      <c r="E668" s="86">
        <v>690380.33</v>
      </c>
      <c r="F668" s="87">
        <f t="shared" si="10"/>
        <v>4097366.67</v>
      </c>
    </row>
    <row r="669" spans="1:6" ht="46.5">
      <c r="A669" s="82" t="s">
        <v>458</v>
      </c>
      <c r="B669" s="83" t="s">
        <v>445</v>
      </c>
      <c r="C669" s="84" t="s">
        <v>1320</v>
      </c>
      <c r="D669" s="85">
        <v>21000</v>
      </c>
      <c r="E669" s="86" t="s">
        <v>42</v>
      </c>
      <c r="F669" s="87">
        <f t="shared" si="10"/>
        <v>21000</v>
      </c>
    </row>
    <row r="670" spans="1:6" ht="62.25">
      <c r="A670" s="82" t="s">
        <v>460</v>
      </c>
      <c r="B670" s="83" t="s">
        <v>445</v>
      </c>
      <c r="C670" s="84" t="s">
        <v>1321</v>
      </c>
      <c r="D670" s="85">
        <v>1445900</v>
      </c>
      <c r="E670" s="86">
        <v>165782.2</v>
      </c>
      <c r="F670" s="87">
        <f t="shared" si="10"/>
        <v>1280117.8</v>
      </c>
    </row>
    <row r="671" spans="1:6" ht="46.5">
      <c r="A671" s="82" t="s">
        <v>462</v>
      </c>
      <c r="B671" s="83" t="s">
        <v>445</v>
      </c>
      <c r="C671" s="84" t="s">
        <v>1322</v>
      </c>
      <c r="D671" s="85">
        <v>417224</v>
      </c>
      <c r="E671" s="86">
        <v>155514</v>
      </c>
      <c r="F671" s="87">
        <f t="shared" si="10"/>
        <v>261710</v>
      </c>
    </row>
    <row r="672" spans="1:6" ht="15">
      <c r="A672" s="82" t="s">
        <v>464</v>
      </c>
      <c r="B672" s="83" t="s">
        <v>445</v>
      </c>
      <c r="C672" s="84" t="s">
        <v>1323</v>
      </c>
      <c r="D672" s="85">
        <v>398500</v>
      </c>
      <c r="E672" s="86">
        <v>3403.1</v>
      </c>
      <c r="F672" s="87">
        <f t="shared" si="10"/>
        <v>395096.9</v>
      </c>
    </row>
    <row r="673" spans="1:6" ht="62.25">
      <c r="A673" s="82" t="s">
        <v>1324</v>
      </c>
      <c r="B673" s="83" t="s">
        <v>445</v>
      </c>
      <c r="C673" s="84" t="s">
        <v>1325</v>
      </c>
      <c r="D673" s="85">
        <v>3377333</v>
      </c>
      <c r="E673" s="86">
        <v>370693.68</v>
      </c>
      <c r="F673" s="87">
        <f t="shared" si="10"/>
        <v>3006639.32</v>
      </c>
    </row>
    <row r="674" spans="1:6" ht="30.75">
      <c r="A674" s="82" t="s">
        <v>456</v>
      </c>
      <c r="B674" s="83" t="s">
        <v>445</v>
      </c>
      <c r="C674" s="84" t="s">
        <v>1326</v>
      </c>
      <c r="D674" s="85">
        <v>2593958</v>
      </c>
      <c r="E674" s="86">
        <v>297697.03</v>
      </c>
      <c r="F674" s="87">
        <f t="shared" si="10"/>
        <v>2296260.9699999997</v>
      </c>
    </row>
    <row r="675" spans="1:6" ht="62.25">
      <c r="A675" s="82" t="s">
        <v>460</v>
      </c>
      <c r="B675" s="83" t="s">
        <v>445</v>
      </c>
      <c r="C675" s="84" t="s">
        <v>1327</v>
      </c>
      <c r="D675" s="85">
        <v>783375</v>
      </c>
      <c r="E675" s="86">
        <v>72996.65</v>
      </c>
      <c r="F675" s="87">
        <f t="shared" si="10"/>
        <v>710378.35</v>
      </c>
    </row>
    <row r="676" spans="1:6" ht="62.25">
      <c r="A676" s="70" t="s">
        <v>1328</v>
      </c>
      <c r="B676" s="71" t="s">
        <v>445</v>
      </c>
      <c r="C676" s="72" t="s">
        <v>1329</v>
      </c>
      <c r="D676" s="73">
        <v>331087211.43</v>
      </c>
      <c r="E676" s="74">
        <v>47369213.36</v>
      </c>
      <c r="F676" s="75">
        <f t="shared" si="10"/>
        <v>283717998.07</v>
      </c>
    </row>
    <row r="677" spans="1:6" ht="15">
      <c r="A677" s="82" t="s">
        <v>1147</v>
      </c>
      <c r="B677" s="83" t="s">
        <v>445</v>
      </c>
      <c r="C677" s="84" t="s">
        <v>1330</v>
      </c>
      <c r="D677" s="85">
        <v>155230031.8</v>
      </c>
      <c r="E677" s="86">
        <v>25845840.47</v>
      </c>
      <c r="F677" s="87">
        <f t="shared" si="10"/>
        <v>129384191.33000001</v>
      </c>
    </row>
    <row r="678" spans="1:6" ht="15">
      <c r="A678" s="70" t="s">
        <v>1331</v>
      </c>
      <c r="B678" s="71" t="s">
        <v>445</v>
      </c>
      <c r="C678" s="72" t="s">
        <v>1332</v>
      </c>
      <c r="D678" s="73">
        <v>36916825.37</v>
      </c>
      <c r="E678" s="74">
        <v>3349678.59</v>
      </c>
      <c r="F678" s="75">
        <f t="shared" si="10"/>
        <v>33567146.78</v>
      </c>
    </row>
    <row r="679" spans="1:6" ht="62.25">
      <c r="A679" s="82" t="s">
        <v>1333</v>
      </c>
      <c r="B679" s="83" t="s">
        <v>445</v>
      </c>
      <c r="C679" s="84" t="s">
        <v>1334</v>
      </c>
      <c r="D679" s="85">
        <v>36916825.37</v>
      </c>
      <c r="E679" s="86">
        <v>3349678.59</v>
      </c>
      <c r="F679" s="87">
        <f t="shared" si="10"/>
        <v>33567146.78</v>
      </c>
    </row>
    <row r="680" spans="1:6" ht="93">
      <c r="A680" s="82" t="s">
        <v>1335</v>
      </c>
      <c r="B680" s="83" t="s">
        <v>445</v>
      </c>
      <c r="C680" s="84" t="s">
        <v>1336</v>
      </c>
      <c r="D680" s="85">
        <v>5000000</v>
      </c>
      <c r="E680" s="86" t="s">
        <v>42</v>
      </c>
      <c r="F680" s="87">
        <f t="shared" si="10"/>
        <v>5000000</v>
      </c>
    </row>
    <row r="681" spans="1:6" ht="15">
      <c r="A681" s="82" t="s">
        <v>464</v>
      </c>
      <c r="B681" s="83" t="s">
        <v>445</v>
      </c>
      <c r="C681" s="84" t="s">
        <v>1337</v>
      </c>
      <c r="D681" s="85">
        <v>5000000</v>
      </c>
      <c r="E681" s="86" t="s">
        <v>42</v>
      </c>
      <c r="F681" s="87">
        <f t="shared" si="10"/>
        <v>5000000</v>
      </c>
    </row>
    <row r="682" spans="1:6" ht="78">
      <c r="A682" s="82" t="s">
        <v>1338</v>
      </c>
      <c r="B682" s="83" t="s">
        <v>445</v>
      </c>
      <c r="C682" s="84" t="s">
        <v>1339</v>
      </c>
      <c r="D682" s="85">
        <v>29224517.37</v>
      </c>
      <c r="E682" s="86">
        <v>3349678.59</v>
      </c>
      <c r="F682" s="87">
        <f t="shared" si="10"/>
        <v>25874838.78</v>
      </c>
    </row>
    <row r="683" spans="1:6" ht="15">
      <c r="A683" s="82" t="s">
        <v>464</v>
      </c>
      <c r="B683" s="83" t="s">
        <v>445</v>
      </c>
      <c r="C683" s="84" t="s">
        <v>1340</v>
      </c>
      <c r="D683" s="85">
        <v>29224517.37</v>
      </c>
      <c r="E683" s="86">
        <v>3349678.59</v>
      </c>
      <c r="F683" s="87">
        <f t="shared" si="10"/>
        <v>25874838.78</v>
      </c>
    </row>
    <row r="684" spans="1:6" ht="62.25">
      <c r="A684" s="82" t="s">
        <v>1341</v>
      </c>
      <c r="B684" s="83" t="s">
        <v>445</v>
      </c>
      <c r="C684" s="84" t="s">
        <v>1342</v>
      </c>
      <c r="D684" s="85">
        <v>2692308</v>
      </c>
      <c r="E684" s="86" t="s">
        <v>42</v>
      </c>
      <c r="F684" s="87">
        <f t="shared" si="10"/>
        <v>2692308</v>
      </c>
    </row>
    <row r="685" spans="1:6" ht="15">
      <c r="A685" s="82" t="s">
        <v>464</v>
      </c>
      <c r="B685" s="83" t="s">
        <v>445</v>
      </c>
      <c r="C685" s="84" t="s">
        <v>1343</v>
      </c>
      <c r="D685" s="85">
        <v>2692308</v>
      </c>
      <c r="E685" s="86" t="s">
        <v>42</v>
      </c>
      <c r="F685" s="87">
        <f t="shared" si="10"/>
        <v>2692308</v>
      </c>
    </row>
    <row r="686" spans="1:6" ht="15">
      <c r="A686" s="70" t="s">
        <v>1344</v>
      </c>
      <c r="B686" s="71" t="s">
        <v>445</v>
      </c>
      <c r="C686" s="72" t="s">
        <v>1345</v>
      </c>
      <c r="D686" s="73">
        <v>118313206.43</v>
      </c>
      <c r="E686" s="74">
        <v>22496161.88</v>
      </c>
      <c r="F686" s="75">
        <f t="shared" si="10"/>
        <v>95817044.55000001</v>
      </c>
    </row>
    <row r="687" spans="1:6" ht="62.25">
      <c r="A687" s="82" t="s">
        <v>1333</v>
      </c>
      <c r="B687" s="83" t="s">
        <v>445</v>
      </c>
      <c r="C687" s="84" t="s">
        <v>1346</v>
      </c>
      <c r="D687" s="85">
        <v>116793206.43</v>
      </c>
      <c r="E687" s="86">
        <v>22496161.88</v>
      </c>
      <c r="F687" s="87">
        <f t="shared" si="10"/>
        <v>94297044.55000001</v>
      </c>
    </row>
    <row r="688" spans="1:6" ht="46.5">
      <c r="A688" s="82" t="s">
        <v>1347</v>
      </c>
      <c r="B688" s="83" t="s">
        <v>445</v>
      </c>
      <c r="C688" s="84" t="s">
        <v>1348</v>
      </c>
      <c r="D688" s="85">
        <v>45441100</v>
      </c>
      <c r="E688" s="86" t="s">
        <v>42</v>
      </c>
      <c r="F688" s="87">
        <f t="shared" si="10"/>
        <v>45441100</v>
      </c>
    </row>
    <row r="689" spans="1:6" ht="15">
      <c r="A689" s="82" t="s">
        <v>464</v>
      </c>
      <c r="B689" s="83" t="s">
        <v>445</v>
      </c>
      <c r="C689" s="84" t="s">
        <v>1349</v>
      </c>
      <c r="D689" s="85">
        <v>45441100</v>
      </c>
      <c r="E689" s="86" t="s">
        <v>42</v>
      </c>
      <c r="F689" s="87">
        <f t="shared" si="10"/>
        <v>45441100</v>
      </c>
    </row>
    <row r="690" spans="1:6" ht="78">
      <c r="A690" s="82" t="s">
        <v>1350</v>
      </c>
      <c r="B690" s="83" t="s">
        <v>445</v>
      </c>
      <c r="C690" s="84" t="s">
        <v>1351</v>
      </c>
      <c r="D690" s="85">
        <v>68960469.43</v>
      </c>
      <c r="E690" s="86">
        <v>22496161.88</v>
      </c>
      <c r="F690" s="87">
        <f aca="true" t="shared" si="11" ref="F690:F750">IF(OR(D690="-",IF(E690="-",0,E690)&gt;=IF(D690="-",0,D690)),"-",IF(D690="-",0,D690)-IF(E690="-",0,E690))</f>
        <v>46464307.55000001</v>
      </c>
    </row>
    <row r="691" spans="1:6" ht="15">
      <c r="A691" s="82" t="s">
        <v>464</v>
      </c>
      <c r="B691" s="83" t="s">
        <v>445</v>
      </c>
      <c r="C691" s="84" t="s">
        <v>1352</v>
      </c>
      <c r="D691" s="85">
        <v>68433882.11</v>
      </c>
      <c r="E691" s="86">
        <v>22362000.2</v>
      </c>
      <c r="F691" s="87">
        <f t="shared" si="11"/>
        <v>46071881.91</v>
      </c>
    </row>
    <row r="692" spans="1:6" ht="15">
      <c r="A692" s="82" t="s">
        <v>679</v>
      </c>
      <c r="B692" s="83" t="s">
        <v>445</v>
      </c>
      <c r="C692" s="84" t="s">
        <v>1353</v>
      </c>
      <c r="D692" s="85">
        <v>526587.32</v>
      </c>
      <c r="E692" s="86">
        <v>134161.68</v>
      </c>
      <c r="F692" s="87">
        <f t="shared" si="11"/>
        <v>392425.63999999996</v>
      </c>
    </row>
    <row r="693" spans="1:6" ht="46.5">
      <c r="A693" s="82" t="s">
        <v>1347</v>
      </c>
      <c r="B693" s="83" t="s">
        <v>445</v>
      </c>
      <c r="C693" s="84" t="s">
        <v>1354</v>
      </c>
      <c r="D693" s="85">
        <v>2391637</v>
      </c>
      <c r="E693" s="86" t="s">
        <v>42</v>
      </c>
      <c r="F693" s="87">
        <f t="shared" si="11"/>
        <v>2391637</v>
      </c>
    </row>
    <row r="694" spans="1:6" ht="15">
      <c r="A694" s="82" t="s">
        <v>464</v>
      </c>
      <c r="B694" s="83" t="s">
        <v>445</v>
      </c>
      <c r="C694" s="84" t="s">
        <v>1355</v>
      </c>
      <c r="D694" s="85">
        <v>2391637</v>
      </c>
      <c r="E694" s="86" t="s">
        <v>42</v>
      </c>
      <c r="F694" s="87">
        <f t="shared" si="11"/>
        <v>2391637</v>
      </c>
    </row>
    <row r="695" spans="1:6" ht="30.75">
      <c r="A695" s="82" t="s">
        <v>652</v>
      </c>
      <c r="B695" s="83" t="s">
        <v>445</v>
      </c>
      <c r="C695" s="84" t="s">
        <v>1356</v>
      </c>
      <c r="D695" s="85">
        <v>20000</v>
      </c>
      <c r="E695" s="86" t="s">
        <v>42</v>
      </c>
      <c r="F695" s="87">
        <f t="shared" si="11"/>
        <v>20000</v>
      </c>
    </row>
    <row r="696" spans="1:6" ht="30.75">
      <c r="A696" s="82" t="s">
        <v>508</v>
      </c>
      <c r="B696" s="83" t="s">
        <v>445</v>
      </c>
      <c r="C696" s="84" t="s">
        <v>1357</v>
      </c>
      <c r="D696" s="85">
        <v>20000</v>
      </c>
      <c r="E696" s="86" t="s">
        <v>42</v>
      </c>
      <c r="F696" s="87">
        <f t="shared" si="11"/>
        <v>20000</v>
      </c>
    </row>
    <row r="697" spans="1:6" ht="15">
      <c r="A697" s="82" t="s">
        <v>464</v>
      </c>
      <c r="B697" s="83" t="s">
        <v>445</v>
      </c>
      <c r="C697" s="84" t="s">
        <v>1358</v>
      </c>
      <c r="D697" s="85">
        <v>20000</v>
      </c>
      <c r="E697" s="86" t="s">
        <v>42</v>
      </c>
      <c r="F697" s="87">
        <f t="shared" si="11"/>
        <v>20000</v>
      </c>
    </row>
    <row r="698" spans="1:6" ht="30.75">
      <c r="A698" s="82" t="s">
        <v>1359</v>
      </c>
      <c r="B698" s="83" t="s">
        <v>445</v>
      </c>
      <c r="C698" s="84" t="s">
        <v>1360</v>
      </c>
      <c r="D698" s="85">
        <v>900000</v>
      </c>
      <c r="E698" s="86" t="s">
        <v>42</v>
      </c>
      <c r="F698" s="87">
        <f t="shared" si="11"/>
        <v>900000</v>
      </c>
    </row>
    <row r="699" spans="1:6" ht="30.75">
      <c r="A699" s="82" t="s">
        <v>508</v>
      </c>
      <c r="B699" s="83" t="s">
        <v>445</v>
      </c>
      <c r="C699" s="84" t="s">
        <v>1361</v>
      </c>
      <c r="D699" s="85">
        <v>900000</v>
      </c>
      <c r="E699" s="86" t="s">
        <v>42</v>
      </c>
      <c r="F699" s="87">
        <f t="shared" si="11"/>
        <v>900000</v>
      </c>
    </row>
    <row r="700" spans="1:6" ht="15">
      <c r="A700" s="82" t="s">
        <v>464</v>
      </c>
      <c r="B700" s="83" t="s">
        <v>445</v>
      </c>
      <c r="C700" s="84" t="s">
        <v>1362</v>
      </c>
      <c r="D700" s="85">
        <v>900000</v>
      </c>
      <c r="E700" s="86" t="s">
        <v>42</v>
      </c>
      <c r="F700" s="87">
        <f t="shared" si="11"/>
        <v>900000</v>
      </c>
    </row>
    <row r="701" spans="1:6" ht="46.5">
      <c r="A701" s="82" t="s">
        <v>1363</v>
      </c>
      <c r="B701" s="83" t="s">
        <v>445</v>
      </c>
      <c r="C701" s="84" t="s">
        <v>1364</v>
      </c>
      <c r="D701" s="85">
        <v>600000</v>
      </c>
      <c r="E701" s="86" t="s">
        <v>42</v>
      </c>
      <c r="F701" s="87">
        <f t="shared" si="11"/>
        <v>600000</v>
      </c>
    </row>
    <row r="702" spans="1:6" ht="30.75">
      <c r="A702" s="82" t="s">
        <v>508</v>
      </c>
      <c r="B702" s="83" t="s">
        <v>445</v>
      </c>
      <c r="C702" s="84" t="s">
        <v>1365</v>
      </c>
      <c r="D702" s="85">
        <v>600000</v>
      </c>
      <c r="E702" s="86" t="s">
        <v>42</v>
      </c>
      <c r="F702" s="87">
        <f t="shared" si="11"/>
        <v>600000</v>
      </c>
    </row>
    <row r="703" spans="1:6" ht="15">
      <c r="A703" s="82" t="s">
        <v>464</v>
      </c>
      <c r="B703" s="83" t="s">
        <v>445</v>
      </c>
      <c r="C703" s="84" t="s">
        <v>1366</v>
      </c>
      <c r="D703" s="85">
        <v>600000</v>
      </c>
      <c r="E703" s="86" t="s">
        <v>42</v>
      </c>
      <c r="F703" s="87">
        <f t="shared" si="11"/>
        <v>600000</v>
      </c>
    </row>
    <row r="704" spans="1:6" ht="30.75">
      <c r="A704" s="82" t="s">
        <v>1367</v>
      </c>
      <c r="B704" s="83" t="s">
        <v>445</v>
      </c>
      <c r="C704" s="84" t="s">
        <v>1368</v>
      </c>
      <c r="D704" s="85">
        <v>148562659.63</v>
      </c>
      <c r="E704" s="86">
        <v>21523372.89</v>
      </c>
      <c r="F704" s="87">
        <f t="shared" si="11"/>
        <v>127039286.74</v>
      </c>
    </row>
    <row r="705" spans="1:6" ht="15">
      <c r="A705" s="70" t="s">
        <v>1369</v>
      </c>
      <c r="B705" s="71" t="s">
        <v>445</v>
      </c>
      <c r="C705" s="72" t="s">
        <v>1370</v>
      </c>
      <c r="D705" s="73">
        <v>88819979.56</v>
      </c>
      <c r="E705" s="74">
        <v>13582702.66</v>
      </c>
      <c r="F705" s="75">
        <f t="shared" si="11"/>
        <v>75237276.9</v>
      </c>
    </row>
    <row r="706" spans="1:6" ht="62.25">
      <c r="A706" s="82" t="s">
        <v>1333</v>
      </c>
      <c r="B706" s="83" t="s">
        <v>445</v>
      </c>
      <c r="C706" s="84" t="s">
        <v>1371</v>
      </c>
      <c r="D706" s="85">
        <v>39867560.03</v>
      </c>
      <c r="E706" s="86">
        <v>13512702.66</v>
      </c>
      <c r="F706" s="87">
        <f t="shared" si="11"/>
        <v>26354857.37</v>
      </c>
    </row>
    <row r="707" spans="1:6" ht="93">
      <c r="A707" s="82" t="s">
        <v>1372</v>
      </c>
      <c r="B707" s="83" t="s">
        <v>445</v>
      </c>
      <c r="C707" s="84" t="s">
        <v>1373</v>
      </c>
      <c r="D707" s="85">
        <v>34015863.02</v>
      </c>
      <c r="E707" s="86">
        <v>11701666.6</v>
      </c>
      <c r="F707" s="87">
        <f t="shared" si="11"/>
        <v>22314196.42</v>
      </c>
    </row>
    <row r="708" spans="1:6" ht="15">
      <c r="A708" s="82" t="s">
        <v>464</v>
      </c>
      <c r="B708" s="83" t="s">
        <v>445</v>
      </c>
      <c r="C708" s="84" t="s">
        <v>1374</v>
      </c>
      <c r="D708" s="85">
        <v>5892653.6</v>
      </c>
      <c r="E708" s="86">
        <v>1611549.96</v>
      </c>
      <c r="F708" s="87">
        <f t="shared" si="11"/>
        <v>4281103.64</v>
      </c>
    </row>
    <row r="709" spans="1:6" ht="15">
      <c r="A709" s="82" t="s">
        <v>679</v>
      </c>
      <c r="B709" s="83" t="s">
        <v>445</v>
      </c>
      <c r="C709" s="84" t="s">
        <v>1375</v>
      </c>
      <c r="D709" s="85">
        <v>28123209.42</v>
      </c>
      <c r="E709" s="86">
        <v>10090116.64</v>
      </c>
      <c r="F709" s="87">
        <f t="shared" si="11"/>
        <v>18033092.78</v>
      </c>
    </row>
    <row r="710" spans="1:6" ht="46.5">
      <c r="A710" s="82" t="s">
        <v>1376</v>
      </c>
      <c r="B710" s="83" t="s">
        <v>445</v>
      </c>
      <c r="C710" s="84" t="s">
        <v>1377</v>
      </c>
      <c r="D710" s="85">
        <v>1505455.13</v>
      </c>
      <c r="E710" s="86">
        <v>738630.27</v>
      </c>
      <c r="F710" s="87">
        <f t="shared" si="11"/>
        <v>766824.8599999999</v>
      </c>
    </row>
    <row r="711" spans="1:6" ht="15">
      <c r="A711" s="82" t="s">
        <v>464</v>
      </c>
      <c r="B711" s="83" t="s">
        <v>445</v>
      </c>
      <c r="C711" s="84" t="s">
        <v>1378</v>
      </c>
      <c r="D711" s="85">
        <v>1505455.13</v>
      </c>
      <c r="E711" s="86">
        <v>738630.27</v>
      </c>
      <c r="F711" s="87">
        <f t="shared" si="11"/>
        <v>766824.8599999999</v>
      </c>
    </row>
    <row r="712" spans="1:6" ht="30.75">
      <c r="A712" s="82" t="s">
        <v>1379</v>
      </c>
      <c r="B712" s="83" t="s">
        <v>445</v>
      </c>
      <c r="C712" s="84" t="s">
        <v>1380</v>
      </c>
      <c r="D712" s="85">
        <v>1653553.6</v>
      </c>
      <c r="E712" s="86">
        <v>310591.48</v>
      </c>
      <c r="F712" s="87">
        <f t="shared" si="11"/>
        <v>1342962.12</v>
      </c>
    </row>
    <row r="713" spans="1:6" ht="15">
      <c r="A713" s="82" t="s">
        <v>464</v>
      </c>
      <c r="B713" s="83" t="s">
        <v>445</v>
      </c>
      <c r="C713" s="84" t="s">
        <v>1381</v>
      </c>
      <c r="D713" s="85">
        <v>1653553.6</v>
      </c>
      <c r="E713" s="86">
        <v>310591.48</v>
      </c>
      <c r="F713" s="87">
        <f t="shared" si="11"/>
        <v>1342962.12</v>
      </c>
    </row>
    <row r="714" spans="1:6" ht="108.75">
      <c r="A714" s="82" t="s">
        <v>1382</v>
      </c>
      <c r="B714" s="83" t="s">
        <v>445</v>
      </c>
      <c r="C714" s="84" t="s">
        <v>1383</v>
      </c>
      <c r="D714" s="85">
        <v>1503853.15</v>
      </c>
      <c r="E714" s="86">
        <v>269059.96</v>
      </c>
      <c r="F714" s="87">
        <f t="shared" si="11"/>
        <v>1234793.19</v>
      </c>
    </row>
    <row r="715" spans="1:6" ht="15">
      <c r="A715" s="82" t="s">
        <v>464</v>
      </c>
      <c r="B715" s="83" t="s">
        <v>445</v>
      </c>
      <c r="C715" s="84" t="s">
        <v>1384</v>
      </c>
      <c r="D715" s="85">
        <v>1503853.15</v>
      </c>
      <c r="E715" s="86">
        <v>269059.96</v>
      </c>
      <c r="F715" s="87">
        <f t="shared" si="11"/>
        <v>1234793.19</v>
      </c>
    </row>
    <row r="716" spans="1:6" ht="62.25">
      <c r="A716" s="82" t="s">
        <v>1385</v>
      </c>
      <c r="B716" s="83" t="s">
        <v>445</v>
      </c>
      <c r="C716" s="84" t="s">
        <v>1386</v>
      </c>
      <c r="D716" s="85">
        <v>1096100</v>
      </c>
      <c r="E716" s="86">
        <v>486274.7</v>
      </c>
      <c r="F716" s="87">
        <f t="shared" si="11"/>
        <v>609825.3</v>
      </c>
    </row>
    <row r="717" spans="1:6" ht="15">
      <c r="A717" s="82" t="s">
        <v>464</v>
      </c>
      <c r="B717" s="83" t="s">
        <v>445</v>
      </c>
      <c r="C717" s="84" t="s">
        <v>1387</v>
      </c>
      <c r="D717" s="85">
        <v>1096100</v>
      </c>
      <c r="E717" s="86">
        <v>486274.7</v>
      </c>
      <c r="F717" s="87">
        <f t="shared" si="11"/>
        <v>609825.3</v>
      </c>
    </row>
    <row r="718" spans="1:6" ht="46.5">
      <c r="A718" s="82" t="s">
        <v>1388</v>
      </c>
      <c r="B718" s="83" t="s">
        <v>445</v>
      </c>
      <c r="C718" s="84" t="s">
        <v>1389</v>
      </c>
      <c r="D718" s="85">
        <v>92735.13</v>
      </c>
      <c r="E718" s="86">
        <v>6479.65</v>
      </c>
      <c r="F718" s="87">
        <f t="shared" si="11"/>
        <v>86255.48000000001</v>
      </c>
    </row>
    <row r="719" spans="1:6" ht="15">
      <c r="A719" s="82" t="s">
        <v>464</v>
      </c>
      <c r="B719" s="83" t="s">
        <v>445</v>
      </c>
      <c r="C719" s="84" t="s">
        <v>1390</v>
      </c>
      <c r="D719" s="85">
        <v>10525.18</v>
      </c>
      <c r="E719" s="86">
        <v>1754.2</v>
      </c>
      <c r="F719" s="87">
        <f t="shared" si="11"/>
        <v>8770.98</v>
      </c>
    </row>
    <row r="720" spans="1:6" ht="15">
      <c r="A720" s="82" t="s">
        <v>679</v>
      </c>
      <c r="B720" s="83" t="s">
        <v>445</v>
      </c>
      <c r="C720" s="84" t="s">
        <v>1391</v>
      </c>
      <c r="D720" s="85">
        <v>82209.95</v>
      </c>
      <c r="E720" s="86">
        <v>4725.45</v>
      </c>
      <c r="F720" s="87">
        <f t="shared" si="11"/>
        <v>77484.5</v>
      </c>
    </row>
    <row r="721" spans="1:6" ht="30.75">
      <c r="A721" s="82" t="s">
        <v>1359</v>
      </c>
      <c r="B721" s="83" t="s">
        <v>445</v>
      </c>
      <c r="C721" s="84" t="s">
        <v>1392</v>
      </c>
      <c r="D721" s="85">
        <v>3839212</v>
      </c>
      <c r="E721" s="86">
        <v>70000</v>
      </c>
      <c r="F721" s="87">
        <f t="shared" si="11"/>
        <v>3769212</v>
      </c>
    </row>
    <row r="722" spans="1:6" ht="30.75">
      <c r="A722" s="82" t="s">
        <v>508</v>
      </c>
      <c r="B722" s="83" t="s">
        <v>445</v>
      </c>
      <c r="C722" s="84" t="s">
        <v>1393</v>
      </c>
      <c r="D722" s="85">
        <v>1802812</v>
      </c>
      <c r="E722" s="86" t="s">
        <v>42</v>
      </c>
      <c r="F722" s="87">
        <f t="shared" si="11"/>
        <v>1802812</v>
      </c>
    </row>
    <row r="723" spans="1:6" ht="15">
      <c r="A723" s="82" t="s">
        <v>464</v>
      </c>
      <c r="B723" s="83" t="s">
        <v>445</v>
      </c>
      <c r="C723" s="84" t="s">
        <v>1394</v>
      </c>
      <c r="D723" s="85">
        <v>1802812</v>
      </c>
      <c r="E723" s="86" t="s">
        <v>42</v>
      </c>
      <c r="F723" s="87">
        <f t="shared" si="11"/>
        <v>1802812</v>
      </c>
    </row>
    <row r="724" spans="1:6" ht="93">
      <c r="A724" s="82" t="s">
        <v>1395</v>
      </c>
      <c r="B724" s="83" t="s">
        <v>445</v>
      </c>
      <c r="C724" s="84" t="s">
        <v>1396</v>
      </c>
      <c r="D724" s="85">
        <v>120000</v>
      </c>
      <c r="E724" s="86" t="s">
        <v>42</v>
      </c>
      <c r="F724" s="87">
        <f t="shared" si="11"/>
        <v>120000</v>
      </c>
    </row>
    <row r="725" spans="1:6" ht="15">
      <c r="A725" s="82" t="s">
        <v>464</v>
      </c>
      <c r="B725" s="83" t="s">
        <v>445</v>
      </c>
      <c r="C725" s="84" t="s">
        <v>1397</v>
      </c>
      <c r="D725" s="85">
        <v>120000</v>
      </c>
      <c r="E725" s="86" t="s">
        <v>42</v>
      </c>
      <c r="F725" s="87">
        <f t="shared" si="11"/>
        <v>120000</v>
      </c>
    </row>
    <row r="726" spans="1:6" ht="78">
      <c r="A726" s="82" t="s">
        <v>1398</v>
      </c>
      <c r="B726" s="83" t="s">
        <v>445</v>
      </c>
      <c r="C726" s="84" t="s">
        <v>1399</v>
      </c>
      <c r="D726" s="85">
        <v>200000</v>
      </c>
      <c r="E726" s="86" t="s">
        <v>42</v>
      </c>
      <c r="F726" s="87">
        <f t="shared" si="11"/>
        <v>200000</v>
      </c>
    </row>
    <row r="727" spans="1:6" ht="15">
      <c r="A727" s="82" t="s">
        <v>464</v>
      </c>
      <c r="B727" s="83" t="s">
        <v>445</v>
      </c>
      <c r="C727" s="84" t="s">
        <v>1400</v>
      </c>
      <c r="D727" s="85">
        <v>200000</v>
      </c>
      <c r="E727" s="86" t="s">
        <v>42</v>
      </c>
      <c r="F727" s="87">
        <f t="shared" si="11"/>
        <v>200000</v>
      </c>
    </row>
    <row r="728" spans="1:6" ht="108.75">
      <c r="A728" s="82" t="s">
        <v>1401</v>
      </c>
      <c r="B728" s="83" t="s">
        <v>445</v>
      </c>
      <c r="C728" s="84" t="s">
        <v>1402</v>
      </c>
      <c r="D728" s="85">
        <v>1000000</v>
      </c>
      <c r="E728" s="86" t="s">
        <v>42</v>
      </c>
      <c r="F728" s="87">
        <f t="shared" si="11"/>
        <v>1000000</v>
      </c>
    </row>
    <row r="729" spans="1:6" ht="15">
      <c r="A729" s="82" t="s">
        <v>464</v>
      </c>
      <c r="B729" s="83" t="s">
        <v>445</v>
      </c>
      <c r="C729" s="84" t="s">
        <v>1403</v>
      </c>
      <c r="D729" s="85">
        <v>1000000</v>
      </c>
      <c r="E729" s="86" t="s">
        <v>42</v>
      </c>
      <c r="F729" s="87">
        <f t="shared" si="11"/>
        <v>1000000</v>
      </c>
    </row>
    <row r="730" spans="1:6" ht="46.5">
      <c r="A730" s="82" t="s">
        <v>1404</v>
      </c>
      <c r="B730" s="83" t="s">
        <v>445</v>
      </c>
      <c r="C730" s="84" t="s">
        <v>1405</v>
      </c>
      <c r="D730" s="85">
        <v>716400</v>
      </c>
      <c r="E730" s="86">
        <v>70000</v>
      </c>
      <c r="F730" s="87">
        <f t="shared" si="11"/>
        <v>646400</v>
      </c>
    </row>
    <row r="731" spans="1:6" ht="15">
      <c r="A731" s="82" t="s">
        <v>464</v>
      </c>
      <c r="B731" s="83" t="s">
        <v>445</v>
      </c>
      <c r="C731" s="84" t="s">
        <v>1406</v>
      </c>
      <c r="D731" s="85">
        <v>716400</v>
      </c>
      <c r="E731" s="86">
        <v>70000</v>
      </c>
      <c r="F731" s="87">
        <f t="shared" si="11"/>
        <v>646400</v>
      </c>
    </row>
    <row r="732" spans="1:6" ht="46.5">
      <c r="A732" s="82" t="s">
        <v>1407</v>
      </c>
      <c r="B732" s="83" t="s">
        <v>445</v>
      </c>
      <c r="C732" s="84" t="s">
        <v>1408</v>
      </c>
      <c r="D732" s="85">
        <v>13721705.44</v>
      </c>
      <c r="E732" s="86" t="s">
        <v>42</v>
      </c>
      <c r="F732" s="87">
        <f t="shared" si="11"/>
        <v>13721705.44</v>
      </c>
    </row>
    <row r="733" spans="1:6" ht="15">
      <c r="A733" s="82" t="s">
        <v>1409</v>
      </c>
      <c r="B733" s="83" t="s">
        <v>445</v>
      </c>
      <c r="C733" s="84" t="s">
        <v>1410</v>
      </c>
      <c r="D733" s="85">
        <v>13721705.44</v>
      </c>
      <c r="E733" s="86" t="s">
        <v>42</v>
      </c>
      <c r="F733" s="87">
        <f t="shared" si="11"/>
        <v>13721705.44</v>
      </c>
    </row>
    <row r="734" spans="1:6" ht="15">
      <c r="A734" s="82" t="s">
        <v>464</v>
      </c>
      <c r="B734" s="83" t="s">
        <v>445</v>
      </c>
      <c r="C734" s="84" t="s">
        <v>1411</v>
      </c>
      <c r="D734" s="85">
        <v>13721705.44</v>
      </c>
      <c r="E734" s="86" t="s">
        <v>42</v>
      </c>
      <c r="F734" s="87">
        <f t="shared" si="11"/>
        <v>13721705.44</v>
      </c>
    </row>
    <row r="735" spans="1:6" ht="30.75">
      <c r="A735" s="82" t="s">
        <v>1412</v>
      </c>
      <c r="B735" s="83" t="s">
        <v>445</v>
      </c>
      <c r="C735" s="84" t="s">
        <v>1413</v>
      </c>
      <c r="D735" s="85">
        <v>26068544.89</v>
      </c>
      <c r="E735" s="86" t="s">
        <v>42</v>
      </c>
      <c r="F735" s="87">
        <f t="shared" si="11"/>
        <v>26068544.89</v>
      </c>
    </row>
    <row r="736" spans="1:6" ht="15">
      <c r="A736" s="82" t="s">
        <v>464</v>
      </c>
      <c r="B736" s="83" t="s">
        <v>445</v>
      </c>
      <c r="C736" s="84" t="s">
        <v>1414</v>
      </c>
      <c r="D736" s="85">
        <v>26068544.89</v>
      </c>
      <c r="E736" s="86" t="s">
        <v>42</v>
      </c>
      <c r="F736" s="87">
        <f t="shared" si="11"/>
        <v>26068544.89</v>
      </c>
    </row>
    <row r="737" spans="1:6" ht="46.5">
      <c r="A737" s="82" t="s">
        <v>1415</v>
      </c>
      <c r="B737" s="83" t="s">
        <v>445</v>
      </c>
      <c r="C737" s="84" t="s">
        <v>1416</v>
      </c>
      <c r="D737" s="85">
        <v>3811130</v>
      </c>
      <c r="E737" s="86" t="s">
        <v>42</v>
      </c>
      <c r="F737" s="87">
        <f t="shared" si="11"/>
        <v>3811130</v>
      </c>
    </row>
    <row r="738" spans="1:6" ht="15">
      <c r="A738" s="82" t="s">
        <v>464</v>
      </c>
      <c r="B738" s="83" t="s">
        <v>445</v>
      </c>
      <c r="C738" s="84" t="s">
        <v>1417</v>
      </c>
      <c r="D738" s="85">
        <v>3811130</v>
      </c>
      <c r="E738" s="86" t="s">
        <v>42</v>
      </c>
      <c r="F738" s="87">
        <f t="shared" si="11"/>
        <v>3811130</v>
      </c>
    </row>
    <row r="739" spans="1:6" ht="46.5">
      <c r="A739" s="82" t="s">
        <v>1415</v>
      </c>
      <c r="B739" s="83" t="s">
        <v>445</v>
      </c>
      <c r="C739" s="84" t="s">
        <v>1418</v>
      </c>
      <c r="D739" s="85">
        <v>272586</v>
      </c>
      <c r="E739" s="86" t="s">
        <v>42</v>
      </c>
      <c r="F739" s="87">
        <f t="shared" si="11"/>
        <v>272586</v>
      </c>
    </row>
    <row r="740" spans="1:6" ht="15">
      <c r="A740" s="82" t="s">
        <v>464</v>
      </c>
      <c r="B740" s="83" t="s">
        <v>445</v>
      </c>
      <c r="C740" s="84" t="s">
        <v>1419</v>
      </c>
      <c r="D740" s="85">
        <v>272586</v>
      </c>
      <c r="E740" s="86" t="s">
        <v>42</v>
      </c>
      <c r="F740" s="87">
        <f t="shared" si="11"/>
        <v>272586</v>
      </c>
    </row>
    <row r="741" spans="1:6" ht="93">
      <c r="A741" s="82" t="s">
        <v>1420</v>
      </c>
      <c r="B741" s="83" t="s">
        <v>445</v>
      </c>
      <c r="C741" s="84" t="s">
        <v>1421</v>
      </c>
      <c r="D741" s="85">
        <v>1239241.2</v>
      </c>
      <c r="E741" s="86" t="s">
        <v>42</v>
      </c>
      <c r="F741" s="87">
        <f t="shared" si="11"/>
        <v>1239241.2</v>
      </c>
    </row>
    <row r="742" spans="1:6" ht="15">
      <c r="A742" s="82" t="s">
        <v>519</v>
      </c>
      <c r="B742" s="83" t="s">
        <v>445</v>
      </c>
      <c r="C742" s="84" t="s">
        <v>1422</v>
      </c>
      <c r="D742" s="85">
        <v>49620</v>
      </c>
      <c r="E742" s="86" t="s">
        <v>42</v>
      </c>
      <c r="F742" s="87">
        <f t="shared" si="11"/>
        <v>49620</v>
      </c>
    </row>
    <row r="743" spans="1:6" ht="15">
      <c r="A743" s="82" t="s">
        <v>464</v>
      </c>
      <c r="B743" s="83" t="s">
        <v>445</v>
      </c>
      <c r="C743" s="84" t="s">
        <v>1423</v>
      </c>
      <c r="D743" s="85">
        <v>49620</v>
      </c>
      <c r="E743" s="86" t="s">
        <v>42</v>
      </c>
      <c r="F743" s="87">
        <f t="shared" si="11"/>
        <v>49620</v>
      </c>
    </row>
    <row r="744" spans="1:6" ht="30.75">
      <c r="A744" s="82" t="s">
        <v>522</v>
      </c>
      <c r="B744" s="83" t="s">
        <v>445</v>
      </c>
      <c r="C744" s="84" t="s">
        <v>1424</v>
      </c>
      <c r="D744" s="85">
        <v>1188431.58</v>
      </c>
      <c r="E744" s="86" t="s">
        <v>42</v>
      </c>
      <c r="F744" s="87">
        <f t="shared" si="11"/>
        <v>1188431.58</v>
      </c>
    </row>
    <row r="745" spans="1:6" ht="15">
      <c r="A745" s="82" t="s">
        <v>464</v>
      </c>
      <c r="B745" s="83" t="s">
        <v>445</v>
      </c>
      <c r="C745" s="84" t="s">
        <v>1425</v>
      </c>
      <c r="D745" s="85">
        <v>1188431.58</v>
      </c>
      <c r="E745" s="86" t="s">
        <v>42</v>
      </c>
      <c r="F745" s="87">
        <f t="shared" si="11"/>
        <v>1188431.58</v>
      </c>
    </row>
    <row r="746" spans="1:6" ht="30.75">
      <c r="A746" s="82" t="s">
        <v>525</v>
      </c>
      <c r="B746" s="83" t="s">
        <v>445</v>
      </c>
      <c r="C746" s="84" t="s">
        <v>1426</v>
      </c>
      <c r="D746" s="85">
        <v>1189.62</v>
      </c>
      <c r="E746" s="86" t="s">
        <v>42</v>
      </c>
      <c r="F746" s="87">
        <f t="shared" si="11"/>
        <v>1189.62</v>
      </c>
    </row>
    <row r="747" spans="1:6" ht="15">
      <c r="A747" s="82" t="s">
        <v>464</v>
      </c>
      <c r="B747" s="83" t="s">
        <v>445</v>
      </c>
      <c r="C747" s="84" t="s">
        <v>1427</v>
      </c>
      <c r="D747" s="85">
        <v>1189.62</v>
      </c>
      <c r="E747" s="86" t="s">
        <v>42</v>
      </c>
      <c r="F747" s="87">
        <f t="shared" si="11"/>
        <v>1189.62</v>
      </c>
    </row>
    <row r="748" spans="1:6" ht="30.75">
      <c r="A748" s="70" t="s">
        <v>1428</v>
      </c>
      <c r="B748" s="71" t="s">
        <v>445</v>
      </c>
      <c r="C748" s="72" t="s">
        <v>1429</v>
      </c>
      <c r="D748" s="73">
        <v>59742680.07</v>
      </c>
      <c r="E748" s="74">
        <v>7940670.23</v>
      </c>
      <c r="F748" s="75">
        <f t="shared" si="11"/>
        <v>51802009.84</v>
      </c>
    </row>
    <row r="749" spans="1:6" ht="62.25">
      <c r="A749" s="82" t="s">
        <v>672</v>
      </c>
      <c r="B749" s="83" t="s">
        <v>445</v>
      </c>
      <c r="C749" s="84" t="s">
        <v>1430</v>
      </c>
      <c r="D749" s="85">
        <v>17195298.48</v>
      </c>
      <c r="E749" s="86">
        <v>2934904.75</v>
      </c>
      <c r="F749" s="87">
        <f t="shared" si="11"/>
        <v>14260393.73</v>
      </c>
    </row>
    <row r="750" spans="1:6" ht="30.75">
      <c r="A750" s="82" t="s">
        <v>456</v>
      </c>
      <c r="B750" s="83" t="s">
        <v>445</v>
      </c>
      <c r="C750" s="84" t="s">
        <v>1431</v>
      </c>
      <c r="D750" s="85">
        <v>11103884.5</v>
      </c>
      <c r="E750" s="86">
        <v>1927059.68</v>
      </c>
      <c r="F750" s="87">
        <f t="shared" si="11"/>
        <v>9176824.82</v>
      </c>
    </row>
    <row r="751" spans="1:6" ht="46.5">
      <c r="A751" s="82" t="s">
        <v>458</v>
      </c>
      <c r="B751" s="83" t="s">
        <v>445</v>
      </c>
      <c r="C751" s="84" t="s">
        <v>1432</v>
      </c>
      <c r="D751" s="85">
        <v>1560</v>
      </c>
      <c r="E751" s="86" t="s">
        <v>42</v>
      </c>
      <c r="F751" s="87">
        <f aca="true" t="shared" si="12" ref="F751:F814">IF(OR(D751="-",IF(E751="-",0,E751)&gt;=IF(D751="-",0,D751)),"-",IF(D751="-",0,D751)-IF(E751="-",0,E751))</f>
        <v>1560</v>
      </c>
    </row>
    <row r="752" spans="1:6" ht="62.25">
      <c r="A752" s="82" t="s">
        <v>460</v>
      </c>
      <c r="B752" s="83" t="s">
        <v>445</v>
      </c>
      <c r="C752" s="84" t="s">
        <v>1433</v>
      </c>
      <c r="D752" s="85">
        <v>3353370.58</v>
      </c>
      <c r="E752" s="86">
        <v>480106.58</v>
      </c>
      <c r="F752" s="87">
        <f t="shared" si="12"/>
        <v>2873264</v>
      </c>
    </row>
    <row r="753" spans="1:6" ht="46.5">
      <c r="A753" s="82" t="s">
        <v>462</v>
      </c>
      <c r="B753" s="83" t="s">
        <v>445</v>
      </c>
      <c r="C753" s="84" t="s">
        <v>1434</v>
      </c>
      <c r="D753" s="85">
        <v>863830</v>
      </c>
      <c r="E753" s="86">
        <v>122612.24</v>
      </c>
      <c r="F753" s="87">
        <f t="shared" si="12"/>
        <v>741217.76</v>
      </c>
    </row>
    <row r="754" spans="1:6" ht="15">
      <c r="A754" s="82" t="s">
        <v>464</v>
      </c>
      <c r="B754" s="83" t="s">
        <v>445</v>
      </c>
      <c r="C754" s="84" t="s">
        <v>1435</v>
      </c>
      <c r="D754" s="85">
        <v>1222690</v>
      </c>
      <c r="E754" s="86">
        <v>250366.94</v>
      </c>
      <c r="F754" s="87">
        <f t="shared" si="12"/>
        <v>972323.06</v>
      </c>
    </row>
    <row r="755" spans="1:6" ht="15">
      <c r="A755" s="82" t="s">
        <v>679</v>
      </c>
      <c r="B755" s="83" t="s">
        <v>445</v>
      </c>
      <c r="C755" s="84" t="s">
        <v>1436</v>
      </c>
      <c r="D755" s="85">
        <v>409500</v>
      </c>
      <c r="E755" s="86">
        <v>154759.31</v>
      </c>
      <c r="F755" s="87">
        <f t="shared" si="12"/>
        <v>254740.69</v>
      </c>
    </row>
    <row r="756" spans="1:6" ht="46.5">
      <c r="A756" s="82" t="s">
        <v>1183</v>
      </c>
      <c r="B756" s="83" t="s">
        <v>445</v>
      </c>
      <c r="C756" s="84" t="s">
        <v>1437</v>
      </c>
      <c r="D756" s="85">
        <v>93636.4</v>
      </c>
      <c r="E756" s="86" t="s">
        <v>42</v>
      </c>
      <c r="F756" s="87">
        <f t="shared" si="12"/>
        <v>93636.4</v>
      </c>
    </row>
    <row r="757" spans="1:6" ht="30.75">
      <c r="A757" s="82" t="s">
        <v>681</v>
      </c>
      <c r="B757" s="83" t="s">
        <v>445</v>
      </c>
      <c r="C757" s="84" t="s">
        <v>1438</v>
      </c>
      <c r="D757" s="85">
        <v>64996</v>
      </c>
      <c r="E757" s="86" t="s">
        <v>42</v>
      </c>
      <c r="F757" s="87">
        <f t="shared" si="12"/>
        <v>64996</v>
      </c>
    </row>
    <row r="758" spans="1:6" ht="15">
      <c r="A758" s="82" t="s">
        <v>683</v>
      </c>
      <c r="B758" s="83" t="s">
        <v>445</v>
      </c>
      <c r="C758" s="84" t="s">
        <v>1439</v>
      </c>
      <c r="D758" s="85">
        <v>81831</v>
      </c>
      <c r="E758" s="86" t="s">
        <v>42</v>
      </c>
      <c r="F758" s="87">
        <f t="shared" si="12"/>
        <v>81831</v>
      </c>
    </row>
    <row r="759" spans="1:6" ht="78">
      <c r="A759" s="82" t="s">
        <v>1440</v>
      </c>
      <c r="B759" s="83" t="s">
        <v>445</v>
      </c>
      <c r="C759" s="84" t="s">
        <v>1441</v>
      </c>
      <c r="D759" s="85">
        <v>21344618.42</v>
      </c>
      <c r="E759" s="86">
        <v>4755951.4</v>
      </c>
      <c r="F759" s="87">
        <f t="shared" si="12"/>
        <v>16588667.020000001</v>
      </c>
    </row>
    <row r="760" spans="1:6" ht="30.75">
      <c r="A760" s="82" t="s">
        <v>1119</v>
      </c>
      <c r="B760" s="83" t="s">
        <v>445</v>
      </c>
      <c r="C760" s="84" t="s">
        <v>1442</v>
      </c>
      <c r="D760" s="85">
        <v>3619000</v>
      </c>
      <c r="E760" s="86">
        <v>641236.69</v>
      </c>
      <c r="F760" s="87">
        <f t="shared" si="12"/>
        <v>2977763.31</v>
      </c>
    </row>
    <row r="761" spans="1:6" ht="15">
      <c r="A761" s="82" t="s">
        <v>765</v>
      </c>
      <c r="B761" s="83" t="s">
        <v>445</v>
      </c>
      <c r="C761" s="84" t="s">
        <v>1443</v>
      </c>
      <c r="D761" s="85">
        <v>2166084</v>
      </c>
      <c r="E761" s="86">
        <v>249790.53</v>
      </c>
      <c r="F761" s="87">
        <f t="shared" si="12"/>
        <v>1916293.47</v>
      </c>
    </row>
    <row r="762" spans="1:6" ht="62.25">
      <c r="A762" s="82" t="s">
        <v>767</v>
      </c>
      <c r="B762" s="83" t="s">
        <v>445</v>
      </c>
      <c r="C762" s="84" t="s">
        <v>1444</v>
      </c>
      <c r="D762" s="85">
        <v>654157</v>
      </c>
      <c r="E762" s="86">
        <v>60436.16</v>
      </c>
      <c r="F762" s="87">
        <f t="shared" si="12"/>
        <v>593720.84</v>
      </c>
    </row>
    <row r="763" spans="1:6" ht="15">
      <c r="A763" s="82" t="s">
        <v>679</v>
      </c>
      <c r="B763" s="83" t="s">
        <v>445</v>
      </c>
      <c r="C763" s="84" t="s">
        <v>1445</v>
      </c>
      <c r="D763" s="85">
        <v>630000</v>
      </c>
      <c r="E763" s="86">
        <v>264210</v>
      </c>
      <c r="F763" s="87">
        <f t="shared" si="12"/>
        <v>365790</v>
      </c>
    </row>
    <row r="764" spans="1:6" ht="30.75">
      <c r="A764" s="82" t="s">
        <v>681</v>
      </c>
      <c r="B764" s="83" t="s">
        <v>445</v>
      </c>
      <c r="C764" s="84" t="s">
        <v>1446</v>
      </c>
      <c r="D764" s="85">
        <v>36667</v>
      </c>
      <c r="E764" s="86" t="s">
        <v>42</v>
      </c>
      <c r="F764" s="87">
        <f t="shared" si="12"/>
        <v>36667</v>
      </c>
    </row>
    <row r="765" spans="1:6" ht="15">
      <c r="A765" s="82" t="s">
        <v>683</v>
      </c>
      <c r="B765" s="83" t="s">
        <v>445</v>
      </c>
      <c r="C765" s="84" t="s">
        <v>1447</v>
      </c>
      <c r="D765" s="85">
        <v>63873</v>
      </c>
      <c r="E765" s="86" t="s">
        <v>42</v>
      </c>
      <c r="F765" s="87">
        <f t="shared" si="12"/>
        <v>63873</v>
      </c>
    </row>
    <row r="766" spans="1:6" ht="15">
      <c r="A766" s="82" t="s">
        <v>1187</v>
      </c>
      <c r="B766" s="83" t="s">
        <v>445</v>
      </c>
      <c r="C766" s="84" t="s">
        <v>1448</v>
      </c>
      <c r="D766" s="85">
        <v>68219</v>
      </c>
      <c r="E766" s="86">
        <v>66800</v>
      </c>
      <c r="F766" s="87">
        <f t="shared" si="12"/>
        <v>1419</v>
      </c>
    </row>
    <row r="767" spans="1:6" ht="30.75">
      <c r="A767" s="82" t="s">
        <v>1119</v>
      </c>
      <c r="B767" s="83" t="s">
        <v>445</v>
      </c>
      <c r="C767" s="84" t="s">
        <v>1449</v>
      </c>
      <c r="D767" s="85">
        <v>17725618.42</v>
      </c>
      <c r="E767" s="86">
        <v>4114714.71</v>
      </c>
      <c r="F767" s="87">
        <f t="shared" si="12"/>
        <v>13610903.71</v>
      </c>
    </row>
    <row r="768" spans="1:6" ht="15">
      <c r="A768" s="82" t="s">
        <v>765</v>
      </c>
      <c r="B768" s="83" t="s">
        <v>445</v>
      </c>
      <c r="C768" s="84" t="s">
        <v>1450</v>
      </c>
      <c r="D768" s="85">
        <v>10810214</v>
      </c>
      <c r="E768" s="86">
        <v>2082900.58</v>
      </c>
      <c r="F768" s="87">
        <f t="shared" si="12"/>
        <v>8727313.42</v>
      </c>
    </row>
    <row r="769" spans="1:6" ht="30.75">
      <c r="A769" s="82" t="s">
        <v>778</v>
      </c>
      <c r="B769" s="83" t="s">
        <v>445</v>
      </c>
      <c r="C769" s="84" t="s">
        <v>1451</v>
      </c>
      <c r="D769" s="85">
        <v>52804</v>
      </c>
      <c r="E769" s="86">
        <v>52804</v>
      </c>
      <c r="F769" s="87" t="str">
        <f t="shared" si="12"/>
        <v>-</v>
      </c>
    </row>
    <row r="770" spans="1:6" ht="62.25">
      <c r="A770" s="82" t="s">
        <v>767</v>
      </c>
      <c r="B770" s="83" t="s">
        <v>445</v>
      </c>
      <c r="C770" s="84" t="s">
        <v>1452</v>
      </c>
      <c r="D770" s="85">
        <v>3264685</v>
      </c>
      <c r="E770" s="86">
        <v>528490.38</v>
      </c>
      <c r="F770" s="87">
        <f t="shared" si="12"/>
        <v>2736194.62</v>
      </c>
    </row>
    <row r="771" spans="1:6" ht="46.5">
      <c r="A771" s="82" t="s">
        <v>462</v>
      </c>
      <c r="B771" s="83" t="s">
        <v>445</v>
      </c>
      <c r="C771" s="84" t="s">
        <v>1453</v>
      </c>
      <c r="D771" s="85">
        <v>711898</v>
      </c>
      <c r="E771" s="86">
        <v>215042.53</v>
      </c>
      <c r="F771" s="87">
        <f t="shared" si="12"/>
        <v>496855.47</v>
      </c>
    </row>
    <row r="772" spans="1:6" ht="15">
      <c r="A772" s="82" t="s">
        <v>464</v>
      </c>
      <c r="B772" s="83" t="s">
        <v>445</v>
      </c>
      <c r="C772" s="84" t="s">
        <v>1454</v>
      </c>
      <c r="D772" s="85">
        <v>962984.2</v>
      </c>
      <c r="E772" s="86">
        <v>145376.02</v>
      </c>
      <c r="F772" s="87">
        <f t="shared" si="12"/>
        <v>817608.1799999999</v>
      </c>
    </row>
    <row r="773" spans="1:6" ht="15">
      <c r="A773" s="82" t="s">
        <v>679</v>
      </c>
      <c r="B773" s="83" t="s">
        <v>445</v>
      </c>
      <c r="C773" s="84" t="s">
        <v>1455</v>
      </c>
      <c r="D773" s="85">
        <v>1831572.42</v>
      </c>
      <c r="E773" s="86">
        <v>1053754.4</v>
      </c>
      <c r="F773" s="87">
        <f t="shared" si="12"/>
        <v>777818.02</v>
      </c>
    </row>
    <row r="774" spans="1:6" ht="46.5">
      <c r="A774" s="82" t="s">
        <v>1183</v>
      </c>
      <c r="B774" s="83" t="s">
        <v>445</v>
      </c>
      <c r="C774" s="84" t="s">
        <v>1456</v>
      </c>
      <c r="D774" s="85">
        <v>18846.8</v>
      </c>
      <c r="E774" s="86">
        <v>18846.8</v>
      </c>
      <c r="F774" s="87" t="str">
        <f t="shared" si="12"/>
        <v>-</v>
      </c>
    </row>
    <row r="775" spans="1:6" ht="30.75">
      <c r="A775" s="82" t="s">
        <v>681</v>
      </c>
      <c r="B775" s="83" t="s">
        <v>445</v>
      </c>
      <c r="C775" s="84" t="s">
        <v>1457</v>
      </c>
      <c r="D775" s="85">
        <v>30507</v>
      </c>
      <c r="E775" s="86" t="s">
        <v>42</v>
      </c>
      <c r="F775" s="87">
        <f t="shared" si="12"/>
        <v>30507</v>
      </c>
    </row>
    <row r="776" spans="1:6" ht="15">
      <c r="A776" s="82" t="s">
        <v>1187</v>
      </c>
      <c r="B776" s="83" t="s">
        <v>445</v>
      </c>
      <c r="C776" s="84" t="s">
        <v>1458</v>
      </c>
      <c r="D776" s="85">
        <v>42107</v>
      </c>
      <c r="E776" s="86">
        <v>17500</v>
      </c>
      <c r="F776" s="87">
        <f t="shared" si="12"/>
        <v>24607</v>
      </c>
    </row>
    <row r="777" spans="1:6" ht="46.5">
      <c r="A777" s="82" t="s">
        <v>1459</v>
      </c>
      <c r="B777" s="83" t="s">
        <v>445</v>
      </c>
      <c r="C777" s="84" t="s">
        <v>1460</v>
      </c>
      <c r="D777" s="85">
        <v>498150</v>
      </c>
      <c r="E777" s="86" t="s">
        <v>42</v>
      </c>
      <c r="F777" s="87">
        <f t="shared" si="12"/>
        <v>498150</v>
      </c>
    </row>
    <row r="778" spans="1:6" ht="30.75">
      <c r="A778" s="82" t="s">
        <v>1461</v>
      </c>
      <c r="B778" s="83" t="s">
        <v>445</v>
      </c>
      <c r="C778" s="84" t="s">
        <v>1462</v>
      </c>
      <c r="D778" s="85">
        <v>498150</v>
      </c>
      <c r="E778" s="86" t="s">
        <v>42</v>
      </c>
      <c r="F778" s="87">
        <f t="shared" si="12"/>
        <v>498150</v>
      </c>
    </row>
    <row r="779" spans="1:6" ht="15">
      <c r="A779" s="82" t="s">
        <v>464</v>
      </c>
      <c r="B779" s="83" t="s">
        <v>445</v>
      </c>
      <c r="C779" s="84" t="s">
        <v>1463</v>
      </c>
      <c r="D779" s="85">
        <v>498150</v>
      </c>
      <c r="E779" s="86" t="s">
        <v>42</v>
      </c>
      <c r="F779" s="87">
        <f t="shared" si="12"/>
        <v>498150</v>
      </c>
    </row>
    <row r="780" spans="1:6" ht="46.5">
      <c r="A780" s="82" t="s">
        <v>1407</v>
      </c>
      <c r="B780" s="83" t="s">
        <v>445</v>
      </c>
      <c r="C780" s="84" t="s">
        <v>1464</v>
      </c>
      <c r="D780" s="85">
        <v>2998900</v>
      </c>
      <c r="E780" s="86" t="s">
        <v>42</v>
      </c>
      <c r="F780" s="87">
        <f t="shared" si="12"/>
        <v>2998900</v>
      </c>
    </row>
    <row r="781" spans="1:6" ht="30.75">
      <c r="A781" s="82" t="s">
        <v>508</v>
      </c>
      <c r="B781" s="83" t="s">
        <v>445</v>
      </c>
      <c r="C781" s="84" t="s">
        <v>1465</v>
      </c>
      <c r="D781" s="85">
        <v>2998900</v>
      </c>
      <c r="E781" s="86" t="s">
        <v>42</v>
      </c>
      <c r="F781" s="87">
        <f t="shared" si="12"/>
        <v>2998900</v>
      </c>
    </row>
    <row r="782" spans="1:6" ht="15">
      <c r="A782" s="82" t="s">
        <v>464</v>
      </c>
      <c r="B782" s="83" t="s">
        <v>445</v>
      </c>
      <c r="C782" s="84" t="s">
        <v>1466</v>
      </c>
      <c r="D782" s="85">
        <v>2998900</v>
      </c>
      <c r="E782" s="86" t="s">
        <v>42</v>
      </c>
      <c r="F782" s="87">
        <f t="shared" si="12"/>
        <v>2998900</v>
      </c>
    </row>
    <row r="783" spans="1:6" ht="93">
      <c r="A783" s="82" t="s">
        <v>1467</v>
      </c>
      <c r="B783" s="83" t="s">
        <v>445</v>
      </c>
      <c r="C783" s="84" t="s">
        <v>1468</v>
      </c>
      <c r="D783" s="85">
        <v>17308112.93</v>
      </c>
      <c r="E783" s="86">
        <v>249814.08</v>
      </c>
      <c r="F783" s="87">
        <f t="shared" si="12"/>
        <v>17058298.85</v>
      </c>
    </row>
    <row r="784" spans="1:6" ht="46.5">
      <c r="A784" s="82" t="s">
        <v>1469</v>
      </c>
      <c r="B784" s="83" t="s">
        <v>445</v>
      </c>
      <c r="C784" s="84" t="s">
        <v>1470</v>
      </c>
      <c r="D784" s="85">
        <v>1212802</v>
      </c>
      <c r="E784" s="86" t="s">
        <v>42</v>
      </c>
      <c r="F784" s="87">
        <f t="shared" si="12"/>
        <v>1212802</v>
      </c>
    </row>
    <row r="785" spans="1:6" ht="46.5">
      <c r="A785" s="82" t="s">
        <v>1471</v>
      </c>
      <c r="B785" s="83" t="s">
        <v>445</v>
      </c>
      <c r="C785" s="84" t="s">
        <v>1472</v>
      </c>
      <c r="D785" s="85">
        <v>1212802</v>
      </c>
      <c r="E785" s="86" t="s">
        <v>42</v>
      </c>
      <c r="F785" s="87">
        <f t="shared" si="12"/>
        <v>1212802</v>
      </c>
    </row>
    <row r="786" spans="1:6" ht="30.75">
      <c r="A786" s="82" t="s">
        <v>508</v>
      </c>
      <c r="B786" s="83" t="s">
        <v>445</v>
      </c>
      <c r="C786" s="84" t="s">
        <v>1473</v>
      </c>
      <c r="D786" s="85">
        <v>329975.99</v>
      </c>
      <c r="E786" s="86">
        <v>210026.6</v>
      </c>
      <c r="F786" s="87">
        <f t="shared" si="12"/>
        <v>119949.38999999998</v>
      </c>
    </row>
    <row r="787" spans="1:6" ht="46.5">
      <c r="A787" s="82" t="s">
        <v>1474</v>
      </c>
      <c r="B787" s="83" t="s">
        <v>445</v>
      </c>
      <c r="C787" s="84" t="s">
        <v>1475</v>
      </c>
      <c r="D787" s="85">
        <v>329975.99</v>
      </c>
      <c r="E787" s="86">
        <v>210026.6</v>
      </c>
      <c r="F787" s="87">
        <f t="shared" si="12"/>
        <v>119949.38999999998</v>
      </c>
    </row>
    <row r="788" spans="1:6" ht="30.75">
      <c r="A788" s="82" t="s">
        <v>508</v>
      </c>
      <c r="B788" s="83" t="s">
        <v>445</v>
      </c>
      <c r="C788" s="84" t="s">
        <v>1476</v>
      </c>
      <c r="D788" s="85">
        <v>550114.94</v>
      </c>
      <c r="E788" s="86">
        <v>39787.48</v>
      </c>
      <c r="F788" s="87">
        <f t="shared" si="12"/>
        <v>510327.45999999996</v>
      </c>
    </row>
    <row r="789" spans="1:6" ht="46.5">
      <c r="A789" s="82" t="s">
        <v>1474</v>
      </c>
      <c r="B789" s="83" t="s">
        <v>445</v>
      </c>
      <c r="C789" s="84" t="s">
        <v>1477</v>
      </c>
      <c r="D789" s="85">
        <v>550114.94</v>
      </c>
      <c r="E789" s="86">
        <v>39787.48</v>
      </c>
      <c r="F789" s="87">
        <f t="shared" si="12"/>
        <v>510327.45999999996</v>
      </c>
    </row>
    <row r="790" spans="1:6" ht="93">
      <c r="A790" s="82" t="s">
        <v>1478</v>
      </c>
      <c r="B790" s="83" t="s">
        <v>445</v>
      </c>
      <c r="C790" s="84" t="s">
        <v>1479</v>
      </c>
      <c r="D790" s="85">
        <v>15200000</v>
      </c>
      <c r="E790" s="86" t="s">
        <v>42</v>
      </c>
      <c r="F790" s="87">
        <f t="shared" si="12"/>
        <v>15200000</v>
      </c>
    </row>
    <row r="791" spans="1:6" ht="46.5">
      <c r="A791" s="82" t="s">
        <v>1474</v>
      </c>
      <c r="B791" s="83" t="s">
        <v>445</v>
      </c>
      <c r="C791" s="84" t="s">
        <v>1480</v>
      </c>
      <c r="D791" s="85">
        <v>15200000</v>
      </c>
      <c r="E791" s="86" t="s">
        <v>42</v>
      </c>
      <c r="F791" s="87">
        <f t="shared" si="12"/>
        <v>15200000</v>
      </c>
    </row>
    <row r="792" spans="1:6" ht="93">
      <c r="A792" s="82" t="s">
        <v>1478</v>
      </c>
      <c r="B792" s="83" t="s">
        <v>445</v>
      </c>
      <c r="C792" s="84" t="s">
        <v>1481</v>
      </c>
      <c r="D792" s="85">
        <v>15220</v>
      </c>
      <c r="E792" s="86" t="s">
        <v>42</v>
      </c>
      <c r="F792" s="87">
        <f t="shared" si="12"/>
        <v>15220</v>
      </c>
    </row>
    <row r="793" spans="1:6" ht="46.5">
      <c r="A793" s="82" t="s">
        <v>1474</v>
      </c>
      <c r="B793" s="83" t="s">
        <v>445</v>
      </c>
      <c r="C793" s="84" t="s">
        <v>1482</v>
      </c>
      <c r="D793" s="85">
        <v>15220</v>
      </c>
      <c r="E793" s="86" t="s">
        <v>42</v>
      </c>
      <c r="F793" s="87">
        <f t="shared" si="12"/>
        <v>15220</v>
      </c>
    </row>
    <row r="794" spans="1:6" ht="62.25">
      <c r="A794" s="82" t="s">
        <v>1483</v>
      </c>
      <c r="B794" s="83" t="s">
        <v>445</v>
      </c>
      <c r="C794" s="84" t="s">
        <v>1484</v>
      </c>
      <c r="D794" s="85">
        <v>230352</v>
      </c>
      <c r="E794" s="86" t="s">
        <v>42</v>
      </c>
      <c r="F794" s="87">
        <f t="shared" si="12"/>
        <v>230352</v>
      </c>
    </row>
    <row r="795" spans="1:6" ht="15">
      <c r="A795" s="82" t="s">
        <v>519</v>
      </c>
      <c r="B795" s="83" t="s">
        <v>445</v>
      </c>
      <c r="C795" s="84" t="s">
        <v>1485</v>
      </c>
      <c r="D795" s="85">
        <v>19200</v>
      </c>
      <c r="E795" s="86" t="s">
        <v>42</v>
      </c>
      <c r="F795" s="87">
        <f t="shared" si="12"/>
        <v>19200</v>
      </c>
    </row>
    <row r="796" spans="1:6" ht="15">
      <c r="A796" s="82" t="s">
        <v>464</v>
      </c>
      <c r="B796" s="83" t="s">
        <v>445</v>
      </c>
      <c r="C796" s="84" t="s">
        <v>1486</v>
      </c>
      <c r="D796" s="85">
        <v>19200</v>
      </c>
      <c r="E796" s="86" t="s">
        <v>42</v>
      </c>
      <c r="F796" s="87">
        <f t="shared" si="12"/>
        <v>19200</v>
      </c>
    </row>
    <row r="797" spans="1:6" ht="30.75">
      <c r="A797" s="82" t="s">
        <v>522</v>
      </c>
      <c r="B797" s="83" t="s">
        <v>445</v>
      </c>
      <c r="C797" s="84" t="s">
        <v>1487</v>
      </c>
      <c r="D797" s="85">
        <v>210940.85</v>
      </c>
      <c r="E797" s="86" t="s">
        <v>42</v>
      </c>
      <c r="F797" s="87">
        <f t="shared" si="12"/>
        <v>210940.85</v>
      </c>
    </row>
    <row r="798" spans="1:6" ht="15">
      <c r="A798" s="82" t="s">
        <v>464</v>
      </c>
      <c r="B798" s="83" t="s">
        <v>445</v>
      </c>
      <c r="C798" s="84" t="s">
        <v>1488</v>
      </c>
      <c r="D798" s="85">
        <v>210940.85</v>
      </c>
      <c r="E798" s="86" t="s">
        <v>42</v>
      </c>
      <c r="F798" s="87">
        <f t="shared" si="12"/>
        <v>210940.85</v>
      </c>
    </row>
    <row r="799" spans="1:6" ht="30.75">
      <c r="A799" s="82" t="s">
        <v>525</v>
      </c>
      <c r="B799" s="83" t="s">
        <v>445</v>
      </c>
      <c r="C799" s="84" t="s">
        <v>1489</v>
      </c>
      <c r="D799" s="85">
        <v>211.15</v>
      </c>
      <c r="E799" s="86" t="s">
        <v>42</v>
      </c>
      <c r="F799" s="87">
        <f t="shared" si="12"/>
        <v>211.15</v>
      </c>
    </row>
    <row r="800" spans="1:6" ht="15">
      <c r="A800" s="82" t="s">
        <v>464</v>
      </c>
      <c r="B800" s="83" t="s">
        <v>445</v>
      </c>
      <c r="C800" s="84" t="s">
        <v>1490</v>
      </c>
      <c r="D800" s="85">
        <v>211.15</v>
      </c>
      <c r="E800" s="86" t="s">
        <v>42</v>
      </c>
      <c r="F800" s="87">
        <f t="shared" si="12"/>
        <v>211.15</v>
      </c>
    </row>
    <row r="801" spans="1:6" ht="108.75">
      <c r="A801" s="82" t="s">
        <v>1491</v>
      </c>
      <c r="B801" s="83" t="s">
        <v>445</v>
      </c>
      <c r="C801" s="84" t="s">
        <v>1492</v>
      </c>
      <c r="D801" s="85">
        <v>167248.24</v>
      </c>
      <c r="E801" s="86" t="s">
        <v>42</v>
      </c>
      <c r="F801" s="87">
        <f t="shared" si="12"/>
        <v>167248.24</v>
      </c>
    </row>
    <row r="802" spans="1:6" ht="15">
      <c r="A802" s="82" t="s">
        <v>519</v>
      </c>
      <c r="B802" s="83" t="s">
        <v>445</v>
      </c>
      <c r="C802" s="84" t="s">
        <v>1493</v>
      </c>
      <c r="D802" s="85">
        <v>8000</v>
      </c>
      <c r="E802" s="86" t="s">
        <v>42</v>
      </c>
      <c r="F802" s="87">
        <f t="shared" si="12"/>
        <v>8000</v>
      </c>
    </row>
    <row r="803" spans="1:6" ht="15">
      <c r="A803" s="82" t="s">
        <v>464</v>
      </c>
      <c r="B803" s="83" t="s">
        <v>445</v>
      </c>
      <c r="C803" s="84" t="s">
        <v>1494</v>
      </c>
      <c r="D803" s="85">
        <v>8000</v>
      </c>
      <c r="E803" s="86" t="s">
        <v>42</v>
      </c>
      <c r="F803" s="87">
        <f t="shared" si="12"/>
        <v>8000</v>
      </c>
    </row>
    <row r="804" spans="1:6" ht="30.75">
      <c r="A804" s="82" t="s">
        <v>522</v>
      </c>
      <c r="B804" s="83" t="s">
        <v>445</v>
      </c>
      <c r="C804" s="84" t="s">
        <v>1495</v>
      </c>
      <c r="D804" s="85">
        <v>159088.99</v>
      </c>
      <c r="E804" s="86" t="s">
        <v>42</v>
      </c>
      <c r="F804" s="87">
        <f t="shared" si="12"/>
        <v>159088.99</v>
      </c>
    </row>
    <row r="805" spans="1:6" ht="15">
      <c r="A805" s="82" t="s">
        <v>464</v>
      </c>
      <c r="B805" s="83" t="s">
        <v>445</v>
      </c>
      <c r="C805" s="84" t="s">
        <v>1496</v>
      </c>
      <c r="D805" s="85">
        <v>159088.99</v>
      </c>
      <c r="E805" s="86" t="s">
        <v>42</v>
      </c>
      <c r="F805" s="87">
        <f t="shared" si="12"/>
        <v>159088.99</v>
      </c>
    </row>
    <row r="806" spans="1:6" ht="30.75">
      <c r="A806" s="82" t="s">
        <v>525</v>
      </c>
      <c r="B806" s="83" t="s">
        <v>445</v>
      </c>
      <c r="C806" s="84" t="s">
        <v>1497</v>
      </c>
      <c r="D806" s="85">
        <v>159.25</v>
      </c>
      <c r="E806" s="86" t="s">
        <v>42</v>
      </c>
      <c r="F806" s="87">
        <f t="shared" si="12"/>
        <v>159.25</v>
      </c>
    </row>
    <row r="807" spans="1:6" ht="15">
      <c r="A807" s="82" t="s">
        <v>464</v>
      </c>
      <c r="B807" s="83" t="s">
        <v>445</v>
      </c>
      <c r="C807" s="84" t="s">
        <v>1498</v>
      </c>
      <c r="D807" s="85">
        <v>159.25</v>
      </c>
      <c r="E807" s="86" t="s">
        <v>42</v>
      </c>
      <c r="F807" s="87">
        <f t="shared" si="12"/>
        <v>159.25</v>
      </c>
    </row>
    <row r="808" spans="1:6" ht="15">
      <c r="A808" s="82" t="s">
        <v>1499</v>
      </c>
      <c r="B808" s="83" t="s">
        <v>445</v>
      </c>
      <c r="C808" s="84" t="s">
        <v>1500</v>
      </c>
      <c r="D808" s="85">
        <v>20918440</v>
      </c>
      <c r="E808" s="86" t="s">
        <v>42</v>
      </c>
      <c r="F808" s="87">
        <f t="shared" si="12"/>
        <v>20918440</v>
      </c>
    </row>
    <row r="809" spans="1:6" ht="30.75">
      <c r="A809" s="70" t="s">
        <v>1501</v>
      </c>
      <c r="B809" s="71" t="s">
        <v>445</v>
      </c>
      <c r="C809" s="72" t="s">
        <v>1502</v>
      </c>
      <c r="D809" s="73">
        <v>20918440</v>
      </c>
      <c r="E809" s="74" t="s">
        <v>42</v>
      </c>
      <c r="F809" s="75">
        <f t="shared" si="12"/>
        <v>20918440</v>
      </c>
    </row>
    <row r="810" spans="1:6" ht="46.5">
      <c r="A810" s="82" t="s">
        <v>1407</v>
      </c>
      <c r="B810" s="83" t="s">
        <v>445</v>
      </c>
      <c r="C810" s="84" t="s">
        <v>1503</v>
      </c>
      <c r="D810" s="85">
        <v>20918440</v>
      </c>
      <c r="E810" s="86" t="s">
        <v>42</v>
      </c>
      <c r="F810" s="87">
        <f t="shared" si="12"/>
        <v>20918440</v>
      </c>
    </row>
    <row r="811" spans="1:6" ht="30.75">
      <c r="A811" s="82" t="s">
        <v>1504</v>
      </c>
      <c r="B811" s="83" t="s">
        <v>445</v>
      </c>
      <c r="C811" s="84" t="s">
        <v>1505</v>
      </c>
      <c r="D811" s="85">
        <v>17318440</v>
      </c>
      <c r="E811" s="86" t="s">
        <v>42</v>
      </c>
      <c r="F811" s="87">
        <f t="shared" si="12"/>
        <v>17318440</v>
      </c>
    </row>
    <row r="812" spans="1:6" ht="15">
      <c r="A812" s="82" t="s">
        <v>464</v>
      </c>
      <c r="B812" s="83" t="s">
        <v>445</v>
      </c>
      <c r="C812" s="84" t="s">
        <v>1506</v>
      </c>
      <c r="D812" s="85">
        <v>17318440</v>
      </c>
      <c r="E812" s="86" t="s">
        <v>42</v>
      </c>
      <c r="F812" s="87">
        <f t="shared" si="12"/>
        <v>17318440</v>
      </c>
    </row>
    <row r="813" spans="1:6" ht="46.5">
      <c r="A813" s="82" t="s">
        <v>1507</v>
      </c>
      <c r="B813" s="83" t="s">
        <v>445</v>
      </c>
      <c r="C813" s="84" t="s">
        <v>1508</v>
      </c>
      <c r="D813" s="85">
        <v>3600000</v>
      </c>
      <c r="E813" s="86" t="s">
        <v>42</v>
      </c>
      <c r="F813" s="87">
        <f t="shared" si="12"/>
        <v>3600000</v>
      </c>
    </row>
    <row r="814" spans="1:6" ht="15">
      <c r="A814" s="82" t="s">
        <v>464</v>
      </c>
      <c r="B814" s="83" t="s">
        <v>445</v>
      </c>
      <c r="C814" s="84" t="s">
        <v>1509</v>
      </c>
      <c r="D814" s="85">
        <v>3600000</v>
      </c>
      <c r="E814" s="86" t="s">
        <v>42</v>
      </c>
      <c r="F814" s="87">
        <f t="shared" si="12"/>
        <v>3600000</v>
      </c>
    </row>
    <row r="815" spans="1:6" ht="15">
      <c r="A815" s="82" t="s">
        <v>755</v>
      </c>
      <c r="B815" s="83" t="s">
        <v>445</v>
      </c>
      <c r="C815" s="84" t="s">
        <v>1510</v>
      </c>
      <c r="D815" s="85">
        <v>6376080</v>
      </c>
      <c r="E815" s="86" t="s">
        <v>42</v>
      </c>
      <c r="F815" s="87">
        <f aca="true" t="shared" si="13" ref="F815:F875">IF(OR(D815="-",IF(E815="-",0,E815)&gt;=IF(D815="-",0,D815)),"-",IF(D815="-",0,D815)-IF(E815="-",0,E815))</f>
        <v>6376080</v>
      </c>
    </row>
    <row r="816" spans="1:6" ht="15">
      <c r="A816" s="70" t="s">
        <v>757</v>
      </c>
      <c r="B816" s="71" t="s">
        <v>445</v>
      </c>
      <c r="C816" s="72" t="s">
        <v>1511</v>
      </c>
      <c r="D816" s="73">
        <v>6376080</v>
      </c>
      <c r="E816" s="74" t="s">
        <v>42</v>
      </c>
      <c r="F816" s="75">
        <f t="shared" si="13"/>
        <v>6376080</v>
      </c>
    </row>
    <row r="817" spans="1:6" ht="30.75">
      <c r="A817" s="82" t="s">
        <v>1512</v>
      </c>
      <c r="B817" s="83" t="s">
        <v>445</v>
      </c>
      <c r="C817" s="84" t="s">
        <v>1513</v>
      </c>
      <c r="D817" s="85">
        <v>6376080</v>
      </c>
      <c r="E817" s="86" t="s">
        <v>42</v>
      </c>
      <c r="F817" s="87">
        <f t="shared" si="13"/>
        <v>6376080</v>
      </c>
    </row>
    <row r="818" spans="1:6" ht="46.5">
      <c r="A818" s="82" t="s">
        <v>1514</v>
      </c>
      <c r="B818" s="83" t="s">
        <v>445</v>
      </c>
      <c r="C818" s="84" t="s">
        <v>1515</v>
      </c>
      <c r="D818" s="85">
        <v>6376080</v>
      </c>
      <c r="E818" s="86" t="s">
        <v>42</v>
      </c>
      <c r="F818" s="87">
        <f t="shared" si="13"/>
        <v>6376080</v>
      </c>
    </row>
    <row r="819" spans="1:6" ht="46.5">
      <c r="A819" s="82" t="s">
        <v>1474</v>
      </c>
      <c r="B819" s="83" t="s">
        <v>445</v>
      </c>
      <c r="C819" s="84" t="s">
        <v>1516</v>
      </c>
      <c r="D819" s="85">
        <v>6376080</v>
      </c>
      <c r="E819" s="86" t="s">
        <v>42</v>
      </c>
      <c r="F819" s="87">
        <f t="shared" si="13"/>
        <v>6376080</v>
      </c>
    </row>
    <row r="820" spans="1:6" ht="46.5">
      <c r="A820" s="70" t="s">
        <v>1517</v>
      </c>
      <c r="B820" s="71" t="s">
        <v>445</v>
      </c>
      <c r="C820" s="72" t="s">
        <v>1518</v>
      </c>
      <c r="D820" s="73">
        <v>70266768.92</v>
      </c>
      <c r="E820" s="74">
        <v>20059912.51</v>
      </c>
      <c r="F820" s="75">
        <f t="shared" si="13"/>
        <v>50206856.41</v>
      </c>
    </row>
    <row r="821" spans="1:6" ht="15">
      <c r="A821" s="82" t="s">
        <v>448</v>
      </c>
      <c r="B821" s="83" t="s">
        <v>445</v>
      </c>
      <c r="C821" s="84" t="s">
        <v>1519</v>
      </c>
      <c r="D821" s="85">
        <v>44404593</v>
      </c>
      <c r="E821" s="86">
        <v>18301353.04</v>
      </c>
      <c r="F821" s="87">
        <f t="shared" si="13"/>
        <v>26103239.96</v>
      </c>
    </row>
    <row r="822" spans="1:6" ht="15">
      <c r="A822" s="70" t="s">
        <v>1202</v>
      </c>
      <c r="B822" s="71" t="s">
        <v>445</v>
      </c>
      <c r="C822" s="72" t="s">
        <v>1520</v>
      </c>
      <c r="D822" s="73">
        <v>44404593</v>
      </c>
      <c r="E822" s="74">
        <v>18301353.04</v>
      </c>
      <c r="F822" s="75">
        <f t="shared" si="13"/>
        <v>26103239.96</v>
      </c>
    </row>
    <row r="823" spans="1:6" ht="62.25">
      <c r="A823" s="82" t="s">
        <v>672</v>
      </c>
      <c r="B823" s="83" t="s">
        <v>445</v>
      </c>
      <c r="C823" s="84" t="s">
        <v>1521</v>
      </c>
      <c r="D823" s="85">
        <v>28945775.68</v>
      </c>
      <c r="E823" s="86">
        <v>6512527.38</v>
      </c>
      <c r="F823" s="87">
        <f t="shared" si="13"/>
        <v>22433248.3</v>
      </c>
    </row>
    <row r="824" spans="1:6" ht="30.75">
      <c r="A824" s="82" t="s">
        <v>456</v>
      </c>
      <c r="B824" s="83" t="s">
        <v>445</v>
      </c>
      <c r="C824" s="84" t="s">
        <v>1522</v>
      </c>
      <c r="D824" s="85">
        <v>19039475</v>
      </c>
      <c r="E824" s="86">
        <v>3992825.56</v>
      </c>
      <c r="F824" s="87">
        <f t="shared" si="13"/>
        <v>15046649.44</v>
      </c>
    </row>
    <row r="825" spans="1:6" ht="46.5">
      <c r="A825" s="82" t="s">
        <v>458</v>
      </c>
      <c r="B825" s="83" t="s">
        <v>445</v>
      </c>
      <c r="C825" s="84" t="s">
        <v>1523</v>
      </c>
      <c r="D825" s="85">
        <v>39700</v>
      </c>
      <c r="E825" s="86" t="s">
        <v>42</v>
      </c>
      <c r="F825" s="87">
        <f t="shared" si="13"/>
        <v>39700</v>
      </c>
    </row>
    <row r="826" spans="1:6" ht="62.25">
      <c r="A826" s="82" t="s">
        <v>460</v>
      </c>
      <c r="B826" s="83" t="s">
        <v>445</v>
      </c>
      <c r="C826" s="84" t="s">
        <v>1524</v>
      </c>
      <c r="D826" s="85">
        <v>5749921</v>
      </c>
      <c r="E826" s="86">
        <v>1194050.9</v>
      </c>
      <c r="F826" s="87">
        <f t="shared" si="13"/>
        <v>4555870.1</v>
      </c>
    </row>
    <row r="827" spans="1:6" ht="46.5">
      <c r="A827" s="82" t="s">
        <v>462</v>
      </c>
      <c r="B827" s="83" t="s">
        <v>445</v>
      </c>
      <c r="C827" s="84" t="s">
        <v>1525</v>
      </c>
      <c r="D827" s="85">
        <v>497567</v>
      </c>
      <c r="E827" s="86">
        <v>34831.36</v>
      </c>
      <c r="F827" s="87">
        <f t="shared" si="13"/>
        <v>462735.64</v>
      </c>
    </row>
    <row r="828" spans="1:6" ht="15">
      <c r="A828" s="82" t="s">
        <v>464</v>
      </c>
      <c r="B828" s="83" t="s">
        <v>445</v>
      </c>
      <c r="C828" s="84" t="s">
        <v>1526</v>
      </c>
      <c r="D828" s="85">
        <v>2673471.68</v>
      </c>
      <c r="E828" s="86">
        <v>1035485.33</v>
      </c>
      <c r="F828" s="87">
        <f t="shared" si="13"/>
        <v>1637986.35</v>
      </c>
    </row>
    <row r="829" spans="1:6" ht="15">
      <c r="A829" s="82" t="s">
        <v>679</v>
      </c>
      <c r="B829" s="83" t="s">
        <v>445</v>
      </c>
      <c r="C829" s="84" t="s">
        <v>1527</v>
      </c>
      <c r="D829" s="85">
        <v>833400</v>
      </c>
      <c r="E829" s="86">
        <v>255334.23</v>
      </c>
      <c r="F829" s="87">
        <f t="shared" si="13"/>
        <v>578065.77</v>
      </c>
    </row>
    <row r="830" spans="1:6" ht="30.75">
      <c r="A830" s="82" t="s">
        <v>681</v>
      </c>
      <c r="B830" s="83" t="s">
        <v>445</v>
      </c>
      <c r="C830" s="84" t="s">
        <v>1528</v>
      </c>
      <c r="D830" s="85">
        <v>108531</v>
      </c>
      <c r="E830" s="86" t="s">
        <v>42</v>
      </c>
      <c r="F830" s="87">
        <f t="shared" si="13"/>
        <v>108531</v>
      </c>
    </row>
    <row r="831" spans="1:6" ht="15">
      <c r="A831" s="82" t="s">
        <v>683</v>
      </c>
      <c r="B831" s="83" t="s">
        <v>445</v>
      </c>
      <c r="C831" s="84" t="s">
        <v>1529</v>
      </c>
      <c r="D831" s="85">
        <v>3710</v>
      </c>
      <c r="E831" s="86" t="s">
        <v>42</v>
      </c>
      <c r="F831" s="87">
        <f t="shared" si="13"/>
        <v>3710</v>
      </c>
    </row>
    <row r="832" spans="1:6" ht="78">
      <c r="A832" s="82" t="s">
        <v>1530</v>
      </c>
      <c r="B832" s="83" t="s">
        <v>445</v>
      </c>
      <c r="C832" s="84" t="s">
        <v>1531</v>
      </c>
      <c r="D832" s="85">
        <v>15458817.32</v>
      </c>
      <c r="E832" s="86">
        <v>11788825.66</v>
      </c>
      <c r="F832" s="87">
        <f t="shared" si="13"/>
        <v>3669991.66</v>
      </c>
    </row>
    <row r="833" spans="1:6" ht="15">
      <c r="A833" s="82" t="s">
        <v>464</v>
      </c>
      <c r="B833" s="83" t="s">
        <v>445</v>
      </c>
      <c r="C833" s="84" t="s">
        <v>1532</v>
      </c>
      <c r="D833" s="85">
        <v>8358134.32</v>
      </c>
      <c r="E833" s="86">
        <v>5340494.94</v>
      </c>
      <c r="F833" s="87">
        <f t="shared" si="13"/>
        <v>3017639.38</v>
      </c>
    </row>
    <row r="834" spans="1:6" ht="15">
      <c r="A834" s="82" t="s">
        <v>679</v>
      </c>
      <c r="B834" s="83" t="s">
        <v>445</v>
      </c>
      <c r="C834" s="84" t="s">
        <v>1533</v>
      </c>
      <c r="D834" s="85">
        <v>855000</v>
      </c>
      <c r="E834" s="86">
        <v>243126.72</v>
      </c>
      <c r="F834" s="87">
        <f t="shared" si="13"/>
        <v>611873.28</v>
      </c>
    </row>
    <row r="835" spans="1:6" ht="78">
      <c r="A835" s="82" t="s">
        <v>921</v>
      </c>
      <c r="B835" s="83" t="s">
        <v>445</v>
      </c>
      <c r="C835" s="84" t="s">
        <v>1534</v>
      </c>
      <c r="D835" s="85">
        <v>6202454</v>
      </c>
      <c r="E835" s="86">
        <v>6202454</v>
      </c>
      <c r="F835" s="87" t="str">
        <f t="shared" si="13"/>
        <v>-</v>
      </c>
    </row>
    <row r="836" spans="1:6" ht="15">
      <c r="A836" s="82" t="s">
        <v>683</v>
      </c>
      <c r="B836" s="83" t="s">
        <v>445</v>
      </c>
      <c r="C836" s="84" t="s">
        <v>1535</v>
      </c>
      <c r="D836" s="85">
        <v>43229</v>
      </c>
      <c r="E836" s="86">
        <v>2750</v>
      </c>
      <c r="F836" s="87">
        <f t="shared" si="13"/>
        <v>40479</v>
      </c>
    </row>
    <row r="837" spans="1:6" ht="15">
      <c r="A837" s="82" t="s">
        <v>1147</v>
      </c>
      <c r="B837" s="83" t="s">
        <v>445</v>
      </c>
      <c r="C837" s="84" t="s">
        <v>1536</v>
      </c>
      <c r="D837" s="85">
        <v>9371172</v>
      </c>
      <c r="E837" s="86">
        <v>1758559.47</v>
      </c>
      <c r="F837" s="87">
        <f t="shared" si="13"/>
        <v>7612612.53</v>
      </c>
    </row>
    <row r="838" spans="1:6" ht="15">
      <c r="A838" s="70" t="s">
        <v>1248</v>
      </c>
      <c r="B838" s="71" t="s">
        <v>445</v>
      </c>
      <c r="C838" s="72" t="s">
        <v>1537</v>
      </c>
      <c r="D838" s="73">
        <v>1674233</v>
      </c>
      <c r="E838" s="74">
        <v>385418.84</v>
      </c>
      <c r="F838" s="75">
        <f t="shared" si="13"/>
        <v>1288814.16</v>
      </c>
    </row>
    <row r="839" spans="1:6" ht="78">
      <c r="A839" s="82" t="s">
        <v>1538</v>
      </c>
      <c r="B839" s="83" t="s">
        <v>445</v>
      </c>
      <c r="C839" s="84" t="s">
        <v>1539</v>
      </c>
      <c r="D839" s="85">
        <v>1674233</v>
      </c>
      <c r="E839" s="86">
        <v>385418.84</v>
      </c>
      <c r="F839" s="87">
        <f t="shared" si="13"/>
        <v>1288814.16</v>
      </c>
    </row>
    <row r="840" spans="1:6" ht="30.75">
      <c r="A840" s="82" t="s">
        <v>1540</v>
      </c>
      <c r="B840" s="83" t="s">
        <v>445</v>
      </c>
      <c r="C840" s="84" t="s">
        <v>1541</v>
      </c>
      <c r="D840" s="85">
        <v>1674233</v>
      </c>
      <c r="E840" s="86">
        <v>385418.84</v>
      </c>
      <c r="F840" s="87">
        <f t="shared" si="13"/>
        <v>1288814.16</v>
      </c>
    </row>
    <row r="841" spans="1:6" ht="78">
      <c r="A841" s="82" t="s">
        <v>485</v>
      </c>
      <c r="B841" s="83" t="s">
        <v>445</v>
      </c>
      <c r="C841" s="84" t="s">
        <v>1542</v>
      </c>
      <c r="D841" s="85">
        <v>1674233</v>
      </c>
      <c r="E841" s="86">
        <v>385418.84</v>
      </c>
      <c r="F841" s="87">
        <f t="shared" si="13"/>
        <v>1288814.16</v>
      </c>
    </row>
    <row r="842" spans="1:6" ht="15">
      <c r="A842" s="70" t="s">
        <v>1543</v>
      </c>
      <c r="B842" s="71" t="s">
        <v>445</v>
      </c>
      <c r="C842" s="72" t="s">
        <v>1544</v>
      </c>
      <c r="D842" s="73">
        <v>7464439</v>
      </c>
      <c r="E842" s="74">
        <v>1373140.63</v>
      </c>
      <c r="F842" s="75">
        <f t="shared" si="13"/>
        <v>6091298.37</v>
      </c>
    </row>
    <row r="843" spans="1:6" ht="62.25">
      <c r="A843" s="82" t="s">
        <v>1545</v>
      </c>
      <c r="B843" s="83" t="s">
        <v>445</v>
      </c>
      <c r="C843" s="84" t="s">
        <v>1546</v>
      </c>
      <c r="D843" s="85">
        <v>6452469</v>
      </c>
      <c r="E843" s="86">
        <v>1373140.63</v>
      </c>
      <c r="F843" s="87">
        <f t="shared" si="13"/>
        <v>5079328.37</v>
      </c>
    </row>
    <row r="844" spans="1:6" ht="30.75">
      <c r="A844" s="82" t="s">
        <v>1119</v>
      </c>
      <c r="B844" s="83" t="s">
        <v>445</v>
      </c>
      <c r="C844" s="84" t="s">
        <v>1547</v>
      </c>
      <c r="D844" s="85">
        <v>6452469</v>
      </c>
      <c r="E844" s="86">
        <v>1373140.63</v>
      </c>
      <c r="F844" s="87">
        <f t="shared" si="13"/>
        <v>5079328.37</v>
      </c>
    </row>
    <row r="845" spans="1:6" ht="15">
      <c r="A845" s="82" t="s">
        <v>765</v>
      </c>
      <c r="B845" s="83" t="s">
        <v>445</v>
      </c>
      <c r="C845" s="84" t="s">
        <v>1548</v>
      </c>
      <c r="D845" s="85">
        <v>4020269</v>
      </c>
      <c r="E845" s="86">
        <v>866075.52</v>
      </c>
      <c r="F845" s="87">
        <f t="shared" si="13"/>
        <v>3154193.48</v>
      </c>
    </row>
    <row r="846" spans="1:6" ht="62.25">
      <c r="A846" s="82" t="s">
        <v>767</v>
      </c>
      <c r="B846" s="83" t="s">
        <v>445</v>
      </c>
      <c r="C846" s="84" t="s">
        <v>1549</v>
      </c>
      <c r="D846" s="85">
        <v>1214121</v>
      </c>
      <c r="E846" s="86">
        <v>217513.72</v>
      </c>
      <c r="F846" s="87">
        <f t="shared" si="13"/>
        <v>996607.28</v>
      </c>
    </row>
    <row r="847" spans="1:6" ht="46.5">
      <c r="A847" s="82" t="s">
        <v>462</v>
      </c>
      <c r="B847" s="83" t="s">
        <v>445</v>
      </c>
      <c r="C847" s="84" t="s">
        <v>1550</v>
      </c>
      <c r="D847" s="85">
        <v>146077</v>
      </c>
      <c r="E847" s="86">
        <v>25419.3</v>
      </c>
      <c r="F847" s="87">
        <f t="shared" si="13"/>
        <v>120657.7</v>
      </c>
    </row>
    <row r="848" spans="1:6" ht="15">
      <c r="A848" s="82" t="s">
        <v>464</v>
      </c>
      <c r="B848" s="83" t="s">
        <v>445</v>
      </c>
      <c r="C848" s="84" t="s">
        <v>1551</v>
      </c>
      <c r="D848" s="85">
        <v>773384</v>
      </c>
      <c r="E848" s="86">
        <v>93234.27</v>
      </c>
      <c r="F848" s="87">
        <f t="shared" si="13"/>
        <v>680149.73</v>
      </c>
    </row>
    <row r="849" spans="1:6" ht="15">
      <c r="A849" s="82" t="s">
        <v>679</v>
      </c>
      <c r="B849" s="83" t="s">
        <v>445</v>
      </c>
      <c r="C849" s="84" t="s">
        <v>1552</v>
      </c>
      <c r="D849" s="85">
        <v>166000</v>
      </c>
      <c r="E849" s="86">
        <v>70622.57</v>
      </c>
      <c r="F849" s="87">
        <f t="shared" si="13"/>
        <v>95377.43</v>
      </c>
    </row>
    <row r="850" spans="1:6" ht="30.75">
      <c r="A850" s="82" t="s">
        <v>681</v>
      </c>
      <c r="B850" s="83" t="s">
        <v>445</v>
      </c>
      <c r="C850" s="84" t="s">
        <v>1553</v>
      </c>
      <c r="D850" s="85">
        <v>31779</v>
      </c>
      <c r="E850" s="86">
        <v>275.25</v>
      </c>
      <c r="F850" s="87">
        <f t="shared" si="13"/>
        <v>31503.75</v>
      </c>
    </row>
    <row r="851" spans="1:6" ht="15">
      <c r="A851" s="82" t="s">
        <v>683</v>
      </c>
      <c r="B851" s="83" t="s">
        <v>445</v>
      </c>
      <c r="C851" s="84" t="s">
        <v>1554</v>
      </c>
      <c r="D851" s="85">
        <v>839</v>
      </c>
      <c r="E851" s="86" t="s">
        <v>42</v>
      </c>
      <c r="F851" s="87">
        <f t="shared" si="13"/>
        <v>839</v>
      </c>
    </row>
    <row r="852" spans="1:6" ht="15">
      <c r="A852" s="82" t="s">
        <v>1187</v>
      </c>
      <c r="B852" s="83" t="s">
        <v>445</v>
      </c>
      <c r="C852" s="84" t="s">
        <v>1555</v>
      </c>
      <c r="D852" s="85">
        <v>100000</v>
      </c>
      <c r="E852" s="86">
        <v>100000</v>
      </c>
      <c r="F852" s="87" t="str">
        <f t="shared" si="13"/>
        <v>-</v>
      </c>
    </row>
    <row r="853" spans="1:6" ht="46.5">
      <c r="A853" s="82" t="s">
        <v>1407</v>
      </c>
      <c r="B853" s="83" t="s">
        <v>445</v>
      </c>
      <c r="C853" s="84" t="s">
        <v>1556</v>
      </c>
      <c r="D853" s="85">
        <v>1011970</v>
      </c>
      <c r="E853" s="86" t="s">
        <v>42</v>
      </c>
      <c r="F853" s="87">
        <f t="shared" si="13"/>
        <v>1011970</v>
      </c>
    </row>
    <row r="854" spans="1:6" ht="30.75">
      <c r="A854" s="82" t="s">
        <v>1557</v>
      </c>
      <c r="B854" s="83" t="s">
        <v>445</v>
      </c>
      <c r="C854" s="84" t="s">
        <v>1558</v>
      </c>
      <c r="D854" s="85">
        <v>203940</v>
      </c>
      <c r="E854" s="86" t="s">
        <v>42</v>
      </c>
      <c r="F854" s="87">
        <f t="shared" si="13"/>
        <v>203940</v>
      </c>
    </row>
    <row r="855" spans="1:6" ht="15">
      <c r="A855" s="82" t="s">
        <v>464</v>
      </c>
      <c r="B855" s="83" t="s">
        <v>445</v>
      </c>
      <c r="C855" s="84" t="s">
        <v>1559</v>
      </c>
      <c r="D855" s="85">
        <v>203940</v>
      </c>
      <c r="E855" s="86" t="s">
        <v>42</v>
      </c>
      <c r="F855" s="87">
        <f t="shared" si="13"/>
        <v>203940</v>
      </c>
    </row>
    <row r="856" spans="1:6" ht="156">
      <c r="A856" s="88" t="s">
        <v>1560</v>
      </c>
      <c r="B856" s="83" t="s">
        <v>445</v>
      </c>
      <c r="C856" s="84" t="s">
        <v>1561</v>
      </c>
      <c r="D856" s="85">
        <v>808030</v>
      </c>
      <c r="E856" s="86" t="s">
        <v>42</v>
      </c>
      <c r="F856" s="87">
        <f t="shared" si="13"/>
        <v>808030</v>
      </c>
    </row>
    <row r="857" spans="1:6" ht="15">
      <c r="A857" s="82" t="s">
        <v>464</v>
      </c>
      <c r="B857" s="83" t="s">
        <v>445</v>
      </c>
      <c r="C857" s="84" t="s">
        <v>1562</v>
      </c>
      <c r="D857" s="85">
        <v>808030</v>
      </c>
      <c r="E857" s="86" t="s">
        <v>42</v>
      </c>
      <c r="F857" s="87">
        <f t="shared" si="13"/>
        <v>808030</v>
      </c>
    </row>
    <row r="858" spans="1:6" ht="30.75">
      <c r="A858" s="70" t="s">
        <v>1149</v>
      </c>
      <c r="B858" s="71" t="s">
        <v>445</v>
      </c>
      <c r="C858" s="72" t="s">
        <v>1563</v>
      </c>
      <c r="D858" s="73">
        <v>232500</v>
      </c>
      <c r="E858" s="74" t="s">
        <v>42</v>
      </c>
      <c r="F858" s="75">
        <f t="shared" si="13"/>
        <v>232500</v>
      </c>
    </row>
    <row r="859" spans="1:6" ht="46.5">
      <c r="A859" s="82" t="s">
        <v>1564</v>
      </c>
      <c r="B859" s="83" t="s">
        <v>445</v>
      </c>
      <c r="C859" s="84" t="s">
        <v>1565</v>
      </c>
      <c r="D859" s="85">
        <v>232500</v>
      </c>
      <c r="E859" s="86" t="s">
        <v>42</v>
      </c>
      <c r="F859" s="87">
        <f t="shared" si="13"/>
        <v>232500</v>
      </c>
    </row>
    <row r="860" spans="1:6" ht="30.75">
      <c r="A860" s="82" t="s">
        <v>508</v>
      </c>
      <c r="B860" s="83" t="s">
        <v>445</v>
      </c>
      <c r="C860" s="84" t="s">
        <v>1566</v>
      </c>
      <c r="D860" s="85">
        <v>222500</v>
      </c>
      <c r="E860" s="86" t="s">
        <v>42</v>
      </c>
      <c r="F860" s="87">
        <f t="shared" si="13"/>
        <v>222500</v>
      </c>
    </row>
    <row r="861" spans="1:6" ht="15">
      <c r="A861" s="82" t="s">
        <v>464</v>
      </c>
      <c r="B861" s="83" t="s">
        <v>445</v>
      </c>
      <c r="C861" s="84" t="s">
        <v>1567</v>
      </c>
      <c r="D861" s="85">
        <v>222500</v>
      </c>
      <c r="E861" s="86" t="s">
        <v>42</v>
      </c>
      <c r="F861" s="87">
        <f t="shared" si="13"/>
        <v>222500</v>
      </c>
    </row>
    <row r="862" spans="1:6" ht="30.75">
      <c r="A862" s="82" t="s">
        <v>508</v>
      </c>
      <c r="B862" s="83" t="s">
        <v>445</v>
      </c>
      <c r="C862" s="84" t="s">
        <v>1568</v>
      </c>
      <c r="D862" s="85">
        <v>10000</v>
      </c>
      <c r="E862" s="86" t="s">
        <v>42</v>
      </c>
      <c r="F862" s="87">
        <f t="shared" si="13"/>
        <v>10000</v>
      </c>
    </row>
    <row r="863" spans="1:6" ht="46.5">
      <c r="A863" s="82" t="s">
        <v>1099</v>
      </c>
      <c r="B863" s="83" t="s">
        <v>445</v>
      </c>
      <c r="C863" s="84" t="s">
        <v>1569</v>
      </c>
      <c r="D863" s="85">
        <v>10000</v>
      </c>
      <c r="E863" s="86" t="s">
        <v>42</v>
      </c>
      <c r="F863" s="87">
        <f t="shared" si="13"/>
        <v>10000</v>
      </c>
    </row>
    <row r="864" spans="1:6" ht="30.75">
      <c r="A864" s="82" t="s">
        <v>1367</v>
      </c>
      <c r="B864" s="83" t="s">
        <v>445</v>
      </c>
      <c r="C864" s="84" t="s">
        <v>1570</v>
      </c>
      <c r="D864" s="85">
        <v>28149</v>
      </c>
      <c r="E864" s="86" t="s">
        <v>42</v>
      </c>
      <c r="F864" s="87">
        <f t="shared" si="13"/>
        <v>28149</v>
      </c>
    </row>
    <row r="865" spans="1:6" ht="15">
      <c r="A865" s="70" t="s">
        <v>1571</v>
      </c>
      <c r="B865" s="71" t="s">
        <v>445</v>
      </c>
      <c r="C865" s="72" t="s">
        <v>1572</v>
      </c>
      <c r="D865" s="73">
        <v>28149</v>
      </c>
      <c r="E865" s="74" t="s">
        <v>42</v>
      </c>
      <c r="F865" s="75">
        <f t="shared" si="13"/>
        <v>28149</v>
      </c>
    </row>
    <row r="866" spans="1:6" ht="46.5">
      <c r="A866" s="82" t="s">
        <v>1459</v>
      </c>
      <c r="B866" s="83" t="s">
        <v>445</v>
      </c>
      <c r="C866" s="84" t="s">
        <v>1573</v>
      </c>
      <c r="D866" s="85">
        <v>28149</v>
      </c>
      <c r="E866" s="86" t="s">
        <v>42</v>
      </c>
      <c r="F866" s="87">
        <f t="shared" si="13"/>
        <v>28149</v>
      </c>
    </row>
    <row r="867" spans="1:6" ht="78">
      <c r="A867" s="82" t="s">
        <v>1574</v>
      </c>
      <c r="B867" s="83" t="s">
        <v>445</v>
      </c>
      <c r="C867" s="84" t="s">
        <v>1575</v>
      </c>
      <c r="D867" s="85">
        <v>28149</v>
      </c>
      <c r="E867" s="86" t="s">
        <v>42</v>
      </c>
      <c r="F867" s="87">
        <f t="shared" si="13"/>
        <v>28149</v>
      </c>
    </row>
    <row r="868" spans="1:6" ht="62.25">
      <c r="A868" s="82" t="s">
        <v>1576</v>
      </c>
      <c r="B868" s="83" t="s">
        <v>445</v>
      </c>
      <c r="C868" s="84" t="s">
        <v>1577</v>
      </c>
      <c r="D868" s="85">
        <v>28149</v>
      </c>
      <c r="E868" s="86" t="s">
        <v>42</v>
      </c>
      <c r="F868" s="87">
        <f t="shared" si="13"/>
        <v>28149</v>
      </c>
    </row>
    <row r="869" spans="1:6" ht="15">
      <c r="A869" s="82" t="s">
        <v>708</v>
      </c>
      <c r="B869" s="83" t="s">
        <v>445</v>
      </c>
      <c r="C869" s="84" t="s">
        <v>1578</v>
      </c>
      <c r="D869" s="85">
        <v>16462854.92</v>
      </c>
      <c r="E869" s="86" t="s">
        <v>42</v>
      </c>
      <c r="F869" s="87">
        <f t="shared" si="13"/>
        <v>16462854.92</v>
      </c>
    </row>
    <row r="870" spans="1:6" ht="15">
      <c r="A870" s="70" t="s">
        <v>717</v>
      </c>
      <c r="B870" s="71" t="s">
        <v>445</v>
      </c>
      <c r="C870" s="72" t="s">
        <v>1579</v>
      </c>
      <c r="D870" s="73">
        <v>15704200</v>
      </c>
      <c r="E870" s="74" t="s">
        <v>42</v>
      </c>
      <c r="F870" s="75">
        <f t="shared" si="13"/>
        <v>15704200</v>
      </c>
    </row>
    <row r="871" spans="1:6" ht="124.5">
      <c r="A871" s="88" t="s">
        <v>1580</v>
      </c>
      <c r="B871" s="83" t="s">
        <v>445</v>
      </c>
      <c r="C871" s="84" t="s">
        <v>1581</v>
      </c>
      <c r="D871" s="85">
        <v>15704200</v>
      </c>
      <c r="E871" s="86" t="s">
        <v>42</v>
      </c>
      <c r="F871" s="87">
        <f t="shared" si="13"/>
        <v>15704200</v>
      </c>
    </row>
    <row r="872" spans="1:6" ht="186.75">
      <c r="A872" s="88" t="s">
        <v>1582</v>
      </c>
      <c r="B872" s="83" t="s">
        <v>445</v>
      </c>
      <c r="C872" s="84" t="s">
        <v>1583</v>
      </c>
      <c r="D872" s="85">
        <v>15704200</v>
      </c>
      <c r="E872" s="86" t="s">
        <v>42</v>
      </c>
      <c r="F872" s="87">
        <f t="shared" si="13"/>
        <v>15704200</v>
      </c>
    </row>
    <row r="873" spans="1:6" ht="62.25">
      <c r="A873" s="82" t="s">
        <v>1576</v>
      </c>
      <c r="B873" s="83" t="s">
        <v>445</v>
      </c>
      <c r="C873" s="84" t="s">
        <v>1584</v>
      </c>
      <c r="D873" s="85">
        <v>15704200</v>
      </c>
      <c r="E873" s="86" t="s">
        <v>42</v>
      </c>
      <c r="F873" s="87">
        <f t="shared" si="13"/>
        <v>15704200</v>
      </c>
    </row>
    <row r="874" spans="1:6" ht="30.75">
      <c r="A874" s="70" t="s">
        <v>1039</v>
      </c>
      <c r="B874" s="71" t="s">
        <v>445</v>
      </c>
      <c r="C874" s="72" t="s">
        <v>1585</v>
      </c>
      <c r="D874" s="73">
        <v>758654.92</v>
      </c>
      <c r="E874" s="74" t="s">
        <v>42</v>
      </c>
      <c r="F874" s="75">
        <f t="shared" si="13"/>
        <v>758654.92</v>
      </c>
    </row>
    <row r="875" spans="1:6" ht="15">
      <c r="A875" s="82" t="s">
        <v>519</v>
      </c>
      <c r="B875" s="83" t="s">
        <v>445</v>
      </c>
      <c r="C875" s="84" t="s">
        <v>1586</v>
      </c>
      <c r="D875" s="85">
        <v>60692.4</v>
      </c>
      <c r="E875" s="86" t="s">
        <v>42</v>
      </c>
      <c r="F875" s="87">
        <f t="shared" si="13"/>
        <v>60692.4</v>
      </c>
    </row>
    <row r="876" spans="1:6" ht="15">
      <c r="A876" s="82" t="s">
        <v>464</v>
      </c>
      <c r="B876" s="83" t="s">
        <v>445</v>
      </c>
      <c r="C876" s="84" t="s">
        <v>1587</v>
      </c>
      <c r="D876" s="85">
        <v>60692.4</v>
      </c>
      <c r="E876" s="86" t="s">
        <v>42</v>
      </c>
      <c r="F876" s="87">
        <f aca="true" t="shared" si="14" ref="F876:F935">IF(OR(D876="-",IF(E876="-",0,E876)&gt;=IF(D876="-",0,D876)),"-",IF(D876="-",0,D876)-IF(E876="-",0,E876))</f>
        <v>60692.4</v>
      </c>
    </row>
    <row r="877" spans="1:6" ht="30.75">
      <c r="A877" s="82" t="s">
        <v>522</v>
      </c>
      <c r="B877" s="83" t="s">
        <v>445</v>
      </c>
      <c r="C877" s="84" t="s">
        <v>1588</v>
      </c>
      <c r="D877" s="85">
        <v>697264.56</v>
      </c>
      <c r="E877" s="86" t="s">
        <v>42</v>
      </c>
      <c r="F877" s="87">
        <f t="shared" si="14"/>
        <v>697264.56</v>
      </c>
    </row>
    <row r="878" spans="1:6" ht="15">
      <c r="A878" s="82" t="s">
        <v>464</v>
      </c>
      <c r="B878" s="83" t="s">
        <v>445</v>
      </c>
      <c r="C878" s="84" t="s">
        <v>1589</v>
      </c>
      <c r="D878" s="85">
        <v>697264.56</v>
      </c>
      <c r="E878" s="86" t="s">
        <v>42</v>
      </c>
      <c r="F878" s="87">
        <f t="shared" si="14"/>
        <v>697264.56</v>
      </c>
    </row>
    <row r="879" spans="1:6" ht="30.75">
      <c r="A879" s="82" t="s">
        <v>525</v>
      </c>
      <c r="B879" s="83" t="s">
        <v>445</v>
      </c>
      <c r="C879" s="84" t="s">
        <v>1590</v>
      </c>
      <c r="D879" s="85">
        <v>697.96</v>
      </c>
      <c r="E879" s="86" t="s">
        <v>42</v>
      </c>
      <c r="F879" s="87">
        <f t="shared" si="14"/>
        <v>697.96</v>
      </c>
    </row>
    <row r="880" spans="1:6" ht="15">
      <c r="A880" s="82" t="s">
        <v>464</v>
      </c>
      <c r="B880" s="83" t="s">
        <v>445</v>
      </c>
      <c r="C880" s="84" t="s">
        <v>1591</v>
      </c>
      <c r="D880" s="85">
        <v>697.96</v>
      </c>
      <c r="E880" s="86" t="s">
        <v>42</v>
      </c>
      <c r="F880" s="87">
        <f t="shared" si="14"/>
        <v>697.96</v>
      </c>
    </row>
    <row r="881" spans="1:6" ht="46.5">
      <c r="A881" s="70" t="s">
        <v>1592</v>
      </c>
      <c r="B881" s="71" t="s">
        <v>445</v>
      </c>
      <c r="C881" s="72" t="s">
        <v>1593</v>
      </c>
      <c r="D881" s="73">
        <v>75108459.8</v>
      </c>
      <c r="E881" s="74">
        <v>22917299.73</v>
      </c>
      <c r="F881" s="75">
        <f t="shared" si="14"/>
        <v>52191160.06999999</v>
      </c>
    </row>
    <row r="882" spans="1:6" ht="30.75">
      <c r="A882" s="82" t="s">
        <v>1367</v>
      </c>
      <c r="B882" s="83" t="s">
        <v>445</v>
      </c>
      <c r="C882" s="84" t="s">
        <v>1594</v>
      </c>
      <c r="D882" s="85">
        <v>66294559.8</v>
      </c>
      <c r="E882" s="86">
        <v>14360320.09</v>
      </c>
      <c r="F882" s="87">
        <f t="shared" si="14"/>
        <v>51934239.70999999</v>
      </c>
    </row>
    <row r="883" spans="1:6" ht="15">
      <c r="A883" s="70" t="s">
        <v>1571</v>
      </c>
      <c r="B883" s="71" t="s">
        <v>445</v>
      </c>
      <c r="C883" s="72" t="s">
        <v>1595</v>
      </c>
      <c r="D883" s="73">
        <v>14905900</v>
      </c>
      <c r="E883" s="74">
        <v>3911862.02</v>
      </c>
      <c r="F883" s="75">
        <f t="shared" si="14"/>
        <v>10994037.98</v>
      </c>
    </row>
    <row r="884" spans="1:6" ht="46.5">
      <c r="A884" s="82" t="s">
        <v>1596</v>
      </c>
      <c r="B884" s="83" t="s">
        <v>445</v>
      </c>
      <c r="C884" s="84" t="s">
        <v>1597</v>
      </c>
      <c r="D884" s="85">
        <v>14655900</v>
      </c>
      <c r="E884" s="86">
        <v>3911862.02</v>
      </c>
      <c r="F884" s="87">
        <f t="shared" si="14"/>
        <v>10744037.98</v>
      </c>
    </row>
    <row r="885" spans="1:6" ht="46.5">
      <c r="A885" s="82" t="s">
        <v>1596</v>
      </c>
      <c r="B885" s="83" t="s">
        <v>445</v>
      </c>
      <c r="C885" s="84" t="s">
        <v>1598</v>
      </c>
      <c r="D885" s="85">
        <v>14655900</v>
      </c>
      <c r="E885" s="86">
        <v>3911862.02</v>
      </c>
      <c r="F885" s="87">
        <f t="shared" si="14"/>
        <v>10744037.98</v>
      </c>
    </row>
    <row r="886" spans="1:6" ht="78">
      <c r="A886" s="82" t="s">
        <v>1599</v>
      </c>
      <c r="B886" s="83" t="s">
        <v>445</v>
      </c>
      <c r="C886" s="84" t="s">
        <v>1600</v>
      </c>
      <c r="D886" s="85">
        <v>12500120</v>
      </c>
      <c r="E886" s="86">
        <v>3217047.67</v>
      </c>
      <c r="F886" s="87">
        <f t="shared" si="14"/>
        <v>9283072.33</v>
      </c>
    </row>
    <row r="887" spans="1:6" ht="15">
      <c r="A887" s="82" t="s">
        <v>464</v>
      </c>
      <c r="B887" s="83" t="s">
        <v>445</v>
      </c>
      <c r="C887" s="84" t="s">
        <v>1601</v>
      </c>
      <c r="D887" s="85">
        <v>12500120</v>
      </c>
      <c r="E887" s="86">
        <v>3217047.67</v>
      </c>
      <c r="F887" s="87">
        <f t="shared" si="14"/>
        <v>9283072.33</v>
      </c>
    </row>
    <row r="888" spans="1:6" ht="30.75">
      <c r="A888" s="82" t="s">
        <v>1602</v>
      </c>
      <c r="B888" s="83" t="s">
        <v>445</v>
      </c>
      <c r="C888" s="84" t="s">
        <v>1603</v>
      </c>
      <c r="D888" s="85">
        <v>2155780</v>
      </c>
      <c r="E888" s="86">
        <v>694814.35</v>
      </c>
      <c r="F888" s="87">
        <f t="shared" si="14"/>
        <v>1460965.65</v>
      </c>
    </row>
    <row r="889" spans="1:6" ht="15">
      <c r="A889" s="82" t="s">
        <v>464</v>
      </c>
      <c r="B889" s="83" t="s">
        <v>445</v>
      </c>
      <c r="C889" s="84" t="s">
        <v>1604</v>
      </c>
      <c r="D889" s="85">
        <v>2155780</v>
      </c>
      <c r="E889" s="86">
        <v>694814.35</v>
      </c>
      <c r="F889" s="87">
        <f t="shared" si="14"/>
        <v>1460965.65</v>
      </c>
    </row>
    <row r="890" spans="1:6" ht="62.25">
      <c r="A890" s="82" t="s">
        <v>1605</v>
      </c>
      <c r="B890" s="83" t="s">
        <v>445</v>
      </c>
      <c r="C890" s="84" t="s">
        <v>1606</v>
      </c>
      <c r="D890" s="85">
        <v>250000</v>
      </c>
      <c r="E890" s="86" t="s">
        <v>42</v>
      </c>
      <c r="F890" s="87">
        <f t="shared" si="14"/>
        <v>250000</v>
      </c>
    </row>
    <row r="891" spans="1:6" ht="30.75">
      <c r="A891" s="82" t="s">
        <v>508</v>
      </c>
      <c r="B891" s="83" t="s">
        <v>445</v>
      </c>
      <c r="C891" s="84" t="s">
        <v>1607</v>
      </c>
      <c r="D891" s="85">
        <v>250000</v>
      </c>
      <c r="E891" s="86" t="s">
        <v>42</v>
      </c>
      <c r="F891" s="87">
        <f t="shared" si="14"/>
        <v>250000</v>
      </c>
    </row>
    <row r="892" spans="1:6" ht="30.75">
      <c r="A892" s="82" t="s">
        <v>500</v>
      </c>
      <c r="B892" s="83" t="s">
        <v>445</v>
      </c>
      <c r="C892" s="84" t="s">
        <v>1608</v>
      </c>
      <c r="D892" s="85">
        <v>250000</v>
      </c>
      <c r="E892" s="86" t="s">
        <v>42</v>
      </c>
      <c r="F892" s="87">
        <f t="shared" si="14"/>
        <v>250000</v>
      </c>
    </row>
    <row r="893" spans="1:6" ht="15">
      <c r="A893" s="70" t="s">
        <v>1609</v>
      </c>
      <c r="B893" s="71" t="s">
        <v>445</v>
      </c>
      <c r="C893" s="72" t="s">
        <v>1610</v>
      </c>
      <c r="D893" s="73">
        <v>3052235</v>
      </c>
      <c r="E893" s="74">
        <v>2355757</v>
      </c>
      <c r="F893" s="75">
        <f t="shared" si="14"/>
        <v>696478</v>
      </c>
    </row>
    <row r="894" spans="1:6" ht="46.5">
      <c r="A894" s="82" t="s">
        <v>1596</v>
      </c>
      <c r="B894" s="83" t="s">
        <v>445</v>
      </c>
      <c r="C894" s="84" t="s">
        <v>1611</v>
      </c>
      <c r="D894" s="85">
        <v>2552235</v>
      </c>
      <c r="E894" s="86">
        <v>2355757</v>
      </c>
      <c r="F894" s="87">
        <f t="shared" si="14"/>
        <v>196478</v>
      </c>
    </row>
    <row r="895" spans="1:6" ht="46.5">
      <c r="A895" s="82" t="s">
        <v>1596</v>
      </c>
      <c r="B895" s="83" t="s">
        <v>445</v>
      </c>
      <c r="C895" s="84" t="s">
        <v>1612</v>
      </c>
      <c r="D895" s="85">
        <v>2552235</v>
      </c>
      <c r="E895" s="86">
        <v>2355757</v>
      </c>
      <c r="F895" s="87">
        <f t="shared" si="14"/>
        <v>196478</v>
      </c>
    </row>
    <row r="896" spans="1:6" ht="62.25">
      <c r="A896" s="82" t="s">
        <v>1613</v>
      </c>
      <c r="B896" s="83" t="s">
        <v>445</v>
      </c>
      <c r="C896" s="84" t="s">
        <v>1614</v>
      </c>
      <c r="D896" s="85">
        <v>2552235</v>
      </c>
      <c r="E896" s="86">
        <v>2355757</v>
      </c>
      <c r="F896" s="87">
        <f t="shared" si="14"/>
        <v>196478</v>
      </c>
    </row>
    <row r="897" spans="1:6" ht="15">
      <c r="A897" s="82" t="s">
        <v>464</v>
      </c>
      <c r="B897" s="83" t="s">
        <v>445</v>
      </c>
      <c r="C897" s="84" t="s">
        <v>1615</v>
      </c>
      <c r="D897" s="85">
        <v>2552235</v>
      </c>
      <c r="E897" s="86">
        <v>2355757</v>
      </c>
      <c r="F897" s="87">
        <f t="shared" si="14"/>
        <v>196478</v>
      </c>
    </row>
    <row r="898" spans="1:6" ht="62.25">
      <c r="A898" s="82" t="s">
        <v>1616</v>
      </c>
      <c r="B898" s="83" t="s">
        <v>445</v>
      </c>
      <c r="C898" s="84" t="s">
        <v>1617</v>
      </c>
      <c r="D898" s="85">
        <v>500000</v>
      </c>
      <c r="E898" s="86" t="s">
        <v>42</v>
      </c>
      <c r="F898" s="87">
        <f t="shared" si="14"/>
        <v>500000</v>
      </c>
    </row>
    <row r="899" spans="1:6" ht="15">
      <c r="A899" s="82" t="s">
        <v>464</v>
      </c>
      <c r="B899" s="83" t="s">
        <v>445</v>
      </c>
      <c r="C899" s="84" t="s">
        <v>1618</v>
      </c>
      <c r="D899" s="85">
        <v>500000</v>
      </c>
      <c r="E899" s="86" t="s">
        <v>42</v>
      </c>
      <c r="F899" s="87">
        <f t="shared" si="14"/>
        <v>500000</v>
      </c>
    </row>
    <row r="900" spans="1:6" ht="15">
      <c r="A900" s="70" t="s">
        <v>1369</v>
      </c>
      <c r="B900" s="71" t="s">
        <v>445</v>
      </c>
      <c r="C900" s="72" t="s">
        <v>1619</v>
      </c>
      <c r="D900" s="73">
        <v>10758743.8</v>
      </c>
      <c r="E900" s="74">
        <v>28687.5</v>
      </c>
      <c r="F900" s="75">
        <f t="shared" si="14"/>
        <v>10730056.3</v>
      </c>
    </row>
    <row r="901" spans="1:6" ht="30.75">
      <c r="A901" s="82" t="s">
        <v>652</v>
      </c>
      <c r="B901" s="83" t="s">
        <v>445</v>
      </c>
      <c r="C901" s="84" t="s">
        <v>1620</v>
      </c>
      <c r="D901" s="85">
        <v>530000</v>
      </c>
      <c r="E901" s="86" t="s">
        <v>42</v>
      </c>
      <c r="F901" s="87">
        <f t="shared" si="14"/>
        <v>530000</v>
      </c>
    </row>
    <row r="902" spans="1:6" ht="30.75">
      <c r="A902" s="82" t="s">
        <v>508</v>
      </c>
      <c r="B902" s="83" t="s">
        <v>445</v>
      </c>
      <c r="C902" s="84" t="s">
        <v>1621</v>
      </c>
      <c r="D902" s="85">
        <v>530000</v>
      </c>
      <c r="E902" s="86" t="s">
        <v>42</v>
      </c>
      <c r="F902" s="87">
        <f t="shared" si="14"/>
        <v>530000</v>
      </c>
    </row>
    <row r="903" spans="1:6" ht="15">
      <c r="A903" s="82" t="s">
        <v>464</v>
      </c>
      <c r="B903" s="83" t="s">
        <v>445</v>
      </c>
      <c r="C903" s="84" t="s">
        <v>1622</v>
      </c>
      <c r="D903" s="85">
        <v>530000</v>
      </c>
      <c r="E903" s="86" t="s">
        <v>42</v>
      </c>
      <c r="F903" s="87">
        <f t="shared" si="14"/>
        <v>530000</v>
      </c>
    </row>
    <row r="904" spans="1:6" ht="46.5">
      <c r="A904" s="82" t="s">
        <v>1363</v>
      </c>
      <c r="B904" s="83" t="s">
        <v>445</v>
      </c>
      <c r="C904" s="84" t="s">
        <v>1623</v>
      </c>
      <c r="D904" s="85">
        <v>150000</v>
      </c>
      <c r="E904" s="86">
        <v>28687.5</v>
      </c>
      <c r="F904" s="87">
        <f t="shared" si="14"/>
        <v>121312.5</v>
      </c>
    </row>
    <row r="905" spans="1:6" ht="30.75">
      <c r="A905" s="82" t="s">
        <v>508</v>
      </c>
      <c r="B905" s="83" t="s">
        <v>445</v>
      </c>
      <c r="C905" s="84" t="s">
        <v>1624</v>
      </c>
      <c r="D905" s="85">
        <v>150000</v>
      </c>
      <c r="E905" s="86">
        <v>28687.5</v>
      </c>
      <c r="F905" s="87">
        <f t="shared" si="14"/>
        <v>121312.5</v>
      </c>
    </row>
    <row r="906" spans="1:6" ht="30.75">
      <c r="A906" s="82" t="s">
        <v>500</v>
      </c>
      <c r="B906" s="83" t="s">
        <v>445</v>
      </c>
      <c r="C906" s="84" t="s">
        <v>1625</v>
      </c>
      <c r="D906" s="85">
        <v>150000</v>
      </c>
      <c r="E906" s="86">
        <v>28687.5</v>
      </c>
      <c r="F906" s="87">
        <f t="shared" si="14"/>
        <v>121312.5</v>
      </c>
    </row>
    <row r="907" spans="1:6" ht="30.75">
      <c r="A907" s="82" t="s">
        <v>1412</v>
      </c>
      <c r="B907" s="83" t="s">
        <v>445</v>
      </c>
      <c r="C907" s="84" t="s">
        <v>1626</v>
      </c>
      <c r="D907" s="85">
        <v>7006613</v>
      </c>
      <c r="E907" s="86" t="s">
        <v>42</v>
      </c>
      <c r="F907" s="87">
        <f t="shared" si="14"/>
        <v>7006613</v>
      </c>
    </row>
    <row r="908" spans="1:6" ht="78">
      <c r="A908" s="82" t="s">
        <v>921</v>
      </c>
      <c r="B908" s="83" t="s">
        <v>445</v>
      </c>
      <c r="C908" s="84" t="s">
        <v>1627</v>
      </c>
      <c r="D908" s="85">
        <v>7006613</v>
      </c>
      <c r="E908" s="86" t="s">
        <v>42</v>
      </c>
      <c r="F908" s="87">
        <f t="shared" si="14"/>
        <v>7006613</v>
      </c>
    </row>
    <row r="909" spans="1:6" ht="30.75">
      <c r="A909" s="82" t="s">
        <v>1628</v>
      </c>
      <c r="B909" s="83" t="s">
        <v>445</v>
      </c>
      <c r="C909" s="84" t="s">
        <v>1629</v>
      </c>
      <c r="D909" s="85">
        <v>1975802</v>
      </c>
      <c r="E909" s="86" t="s">
        <v>42</v>
      </c>
      <c r="F909" s="87">
        <f t="shared" si="14"/>
        <v>1975802</v>
      </c>
    </row>
    <row r="910" spans="1:6" ht="15">
      <c r="A910" s="82" t="s">
        <v>519</v>
      </c>
      <c r="B910" s="83" t="s">
        <v>445</v>
      </c>
      <c r="C910" s="84" t="s">
        <v>1630</v>
      </c>
      <c r="D910" s="85">
        <v>173580.63</v>
      </c>
      <c r="E910" s="86" t="s">
        <v>42</v>
      </c>
      <c r="F910" s="87">
        <f t="shared" si="14"/>
        <v>173580.63</v>
      </c>
    </row>
    <row r="911" spans="1:6" ht="15">
      <c r="A911" s="82" t="s">
        <v>464</v>
      </c>
      <c r="B911" s="83" t="s">
        <v>445</v>
      </c>
      <c r="C911" s="84" t="s">
        <v>1631</v>
      </c>
      <c r="D911" s="85">
        <v>173580.63</v>
      </c>
      <c r="E911" s="86" t="s">
        <v>42</v>
      </c>
      <c r="F911" s="87">
        <f t="shared" si="14"/>
        <v>173580.63</v>
      </c>
    </row>
    <row r="912" spans="1:6" ht="30.75">
      <c r="A912" s="82" t="s">
        <v>522</v>
      </c>
      <c r="B912" s="83" t="s">
        <v>445</v>
      </c>
      <c r="C912" s="84" t="s">
        <v>1632</v>
      </c>
      <c r="D912" s="85">
        <v>1800419.15</v>
      </c>
      <c r="E912" s="86" t="s">
        <v>42</v>
      </c>
      <c r="F912" s="87">
        <f t="shared" si="14"/>
        <v>1800419.15</v>
      </c>
    </row>
    <row r="913" spans="1:6" ht="15">
      <c r="A913" s="82" t="s">
        <v>464</v>
      </c>
      <c r="B913" s="83" t="s">
        <v>445</v>
      </c>
      <c r="C913" s="84" t="s">
        <v>1633</v>
      </c>
      <c r="D913" s="85">
        <v>1800419.15</v>
      </c>
      <c r="E913" s="86" t="s">
        <v>42</v>
      </c>
      <c r="F913" s="87">
        <f t="shared" si="14"/>
        <v>1800419.15</v>
      </c>
    </row>
    <row r="914" spans="1:6" ht="30.75">
      <c r="A914" s="82" t="s">
        <v>525</v>
      </c>
      <c r="B914" s="83" t="s">
        <v>445</v>
      </c>
      <c r="C914" s="84" t="s">
        <v>1634</v>
      </c>
      <c r="D914" s="85">
        <v>1802.22</v>
      </c>
      <c r="E914" s="86" t="s">
        <v>42</v>
      </c>
      <c r="F914" s="87">
        <f t="shared" si="14"/>
        <v>1802.22</v>
      </c>
    </row>
    <row r="915" spans="1:6" ht="15">
      <c r="A915" s="82" t="s">
        <v>464</v>
      </c>
      <c r="B915" s="83" t="s">
        <v>445</v>
      </c>
      <c r="C915" s="84" t="s">
        <v>1635</v>
      </c>
      <c r="D915" s="85">
        <v>1802.22</v>
      </c>
      <c r="E915" s="86" t="s">
        <v>42</v>
      </c>
      <c r="F915" s="87">
        <f t="shared" si="14"/>
        <v>1802.22</v>
      </c>
    </row>
    <row r="916" spans="1:6" ht="15">
      <c r="A916" s="82" t="s">
        <v>519</v>
      </c>
      <c r="B916" s="83" t="s">
        <v>445</v>
      </c>
      <c r="C916" s="84" t="s">
        <v>1636</v>
      </c>
      <c r="D916" s="85">
        <v>92322.43</v>
      </c>
      <c r="E916" s="86" t="s">
        <v>42</v>
      </c>
      <c r="F916" s="87">
        <f t="shared" si="14"/>
        <v>92322.43</v>
      </c>
    </row>
    <row r="917" spans="1:6" ht="15">
      <c r="A917" s="82" t="s">
        <v>464</v>
      </c>
      <c r="B917" s="83" t="s">
        <v>445</v>
      </c>
      <c r="C917" s="84" t="s">
        <v>1637</v>
      </c>
      <c r="D917" s="85">
        <v>92322.43</v>
      </c>
      <c r="E917" s="86" t="s">
        <v>42</v>
      </c>
      <c r="F917" s="87">
        <f t="shared" si="14"/>
        <v>92322.43</v>
      </c>
    </row>
    <row r="918" spans="1:6" ht="30.75">
      <c r="A918" s="82" t="s">
        <v>522</v>
      </c>
      <c r="B918" s="83" t="s">
        <v>445</v>
      </c>
      <c r="C918" s="84" t="s">
        <v>1638</v>
      </c>
      <c r="D918" s="85">
        <v>1003002.36</v>
      </c>
      <c r="E918" s="86" t="s">
        <v>42</v>
      </c>
      <c r="F918" s="87">
        <f t="shared" si="14"/>
        <v>1003002.36</v>
      </c>
    </row>
    <row r="919" spans="1:6" ht="15">
      <c r="A919" s="82" t="s">
        <v>464</v>
      </c>
      <c r="B919" s="83" t="s">
        <v>445</v>
      </c>
      <c r="C919" s="84" t="s">
        <v>1639</v>
      </c>
      <c r="D919" s="85">
        <v>1003002.36</v>
      </c>
      <c r="E919" s="86" t="s">
        <v>42</v>
      </c>
      <c r="F919" s="87">
        <f t="shared" si="14"/>
        <v>1003002.36</v>
      </c>
    </row>
    <row r="920" spans="1:6" ht="30.75">
      <c r="A920" s="82" t="s">
        <v>525</v>
      </c>
      <c r="B920" s="83" t="s">
        <v>445</v>
      </c>
      <c r="C920" s="84" t="s">
        <v>1640</v>
      </c>
      <c r="D920" s="85">
        <v>1004.01</v>
      </c>
      <c r="E920" s="86" t="s">
        <v>42</v>
      </c>
      <c r="F920" s="87">
        <f t="shared" si="14"/>
        <v>1004.01</v>
      </c>
    </row>
    <row r="921" spans="1:6" ht="15">
      <c r="A921" s="82" t="s">
        <v>464</v>
      </c>
      <c r="B921" s="83" t="s">
        <v>445</v>
      </c>
      <c r="C921" s="84" t="s">
        <v>1641</v>
      </c>
      <c r="D921" s="85">
        <v>1004.01</v>
      </c>
      <c r="E921" s="86" t="s">
        <v>42</v>
      </c>
      <c r="F921" s="87">
        <f t="shared" si="14"/>
        <v>1004.01</v>
      </c>
    </row>
    <row r="922" spans="1:6" ht="30.75">
      <c r="A922" s="70" t="s">
        <v>1428</v>
      </c>
      <c r="B922" s="71" t="s">
        <v>445</v>
      </c>
      <c r="C922" s="72" t="s">
        <v>1642</v>
      </c>
      <c r="D922" s="73">
        <v>37577681</v>
      </c>
      <c r="E922" s="74">
        <v>8064013.57</v>
      </c>
      <c r="F922" s="75">
        <f t="shared" si="14"/>
        <v>29513667.43</v>
      </c>
    </row>
    <row r="923" spans="1:6" ht="62.25">
      <c r="A923" s="82" t="s">
        <v>672</v>
      </c>
      <c r="B923" s="83" t="s">
        <v>445</v>
      </c>
      <c r="C923" s="84" t="s">
        <v>1643</v>
      </c>
      <c r="D923" s="85">
        <v>13954431</v>
      </c>
      <c r="E923" s="86">
        <v>3060795.79</v>
      </c>
      <c r="F923" s="87">
        <f t="shared" si="14"/>
        <v>10893635.21</v>
      </c>
    </row>
    <row r="924" spans="1:6" ht="30.75">
      <c r="A924" s="82" t="s">
        <v>456</v>
      </c>
      <c r="B924" s="83" t="s">
        <v>445</v>
      </c>
      <c r="C924" s="84" t="s">
        <v>1644</v>
      </c>
      <c r="D924" s="85">
        <v>10148070</v>
      </c>
      <c r="E924" s="86">
        <v>2273812.61</v>
      </c>
      <c r="F924" s="87">
        <f t="shared" si="14"/>
        <v>7874257.390000001</v>
      </c>
    </row>
    <row r="925" spans="1:6" ht="62.25">
      <c r="A925" s="82" t="s">
        <v>460</v>
      </c>
      <c r="B925" s="83" t="s">
        <v>445</v>
      </c>
      <c r="C925" s="84" t="s">
        <v>1645</v>
      </c>
      <c r="D925" s="85">
        <v>3065100</v>
      </c>
      <c r="E925" s="86">
        <v>684946.12</v>
      </c>
      <c r="F925" s="87">
        <f t="shared" si="14"/>
        <v>2380153.88</v>
      </c>
    </row>
    <row r="926" spans="1:6" ht="46.5">
      <c r="A926" s="82" t="s">
        <v>462</v>
      </c>
      <c r="B926" s="83" t="s">
        <v>445</v>
      </c>
      <c r="C926" s="84" t="s">
        <v>1646</v>
      </c>
      <c r="D926" s="85">
        <v>229414</v>
      </c>
      <c r="E926" s="86">
        <v>13782.24</v>
      </c>
      <c r="F926" s="87">
        <f t="shared" si="14"/>
        <v>215631.76</v>
      </c>
    </row>
    <row r="927" spans="1:6" ht="15">
      <c r="A927" s="82" t="s">
        <v>464</v>
      </c>
      <c r="B927" s="83" t="s">
        <v>445</v>
      </c>
      <c r="C927" s="84" t="s">
        <v>1647</v>
      </c>
      <c r="D927" s="85">
        <v>510480</v>
      </c>
      <c r="E927" s="86">
        <v>88254.82</v>
      </c>
      <c r="F927" s="87">
        <f t="shared" si="14"/>
        <v>422225.18</v>
      </c>
    </row>
    <row r="928" spans="1:6" ht="15">
      <c r="A928" s="82" t="s">
        <v>683</v>
      </c>
      <c r="B928" s="83" t="s">
        <v>445</v>
      </c>
      <c r="C928" s="84" t="s">
        <v>1648</v>
      </c>
      <c r="D928" s="85">
        <v>1367</v>
      </c>
      <c r="E928" s="86" t="s">
        <v>42</v>
      </c>
      <c r="F928" s="87">
        <f t="shared" si="14"/>
        <v>1367</v>
      </c>
    </row>
    <row r="929" spans="1:6" ht="62.25">
      <c r="A929" s="82" t="s">
        <v>1649</v>
      </c>
      <c r="B929" s="83" t="s">
        <v>445</v>
      </c>
      <c r="C929" s="84" t="s">
        <v>1650</v>
      </c>
      <c r="D929" s="85">
        <v>21856928</v>
      </c>
      <c r="E929" s="86">
        <v>4778493.94</v>
      </c>
      <c r="F929" s="87">
        <f t="shared" si="14"/>
        <v>17078434.06</v>
      </c>
    </row>
    <row r="930" spans="1:6" ht="30.75">
      <c r="A930" s="82" t="s">
        <v>1540</v>
      </c>
      <c r="B930" s="83" t="s">
        <v>445</v>
      </c>
      <c r="C930" s="84" t="s">
        <v>1651</v>
      </c>
      <c r="D930" s="85">
        <v>21856928</v>
      </c>
      <c r="E930" s="86">
        <v>4778493.94</v>
      </c>
      <c r="F930" s="87">
        <f t="shared" si="14"/>
        <v>17078434.06</v>
      </c>
    </row>
    <row r="931" spans="1:6" ht="78">
      <c r="A931" s="82" t="s">
        <v>485</v>
      </c>
      <c r="B931" s="83" t="s">
        <v>445</v>
      </c>
      <c r="C931" s="84" t="s">
        <v>1652</v>
      </c>
      <c r="D931" s="85">
        <v>21856928</v>
      </c>
      <c r="E931" s="86">
        <v>4778493.94</v>
      </c>
      <c r="F931" s="87">
        <f t="shared" si="14"/>
        <v>17078434.06</v>
      </c>
    </row>
    <row r="932" spans="1:6" ht="46.5">
      <c r="A932" s="82" t="s">
        <v>806</v>
      </c>
      <c r="B932" s="83" t="s">
        <v>445</v>
      </c>
      <c r="C932" s="84" t="s">
        <v>1653</v>
      </c>
      <c r="D932" s="85">
        <v>700000</v>
      </c>
      <c r="E932" s="86" t="s">
        <v>42</v>
      </c>
      <c r="F932" s="87">
        <f t="shared" si="14"/>
        <v>700000</v>
      </c>
    </row>
    <row r="933" spans="1:6" ht="30.75">
      <c r="A933" s="82" t="s">
        <v>508</v>
      </c>
      <c r="B933" s="83" t="s">
        <v>445</v>
      </c>
      <c r="C933" s="84" t="s">
        <v>1654</v>
      </c>
      <c r="D933" s="85">
        <v>700000</v>
      </c>
      <c r="E933" s="86" t="s">
        <v>42</v>
      </c>
      <c r="F933" s="87">
        <f t="shared" si="14"/>
        <v>700000</v>
      </c>
    </row>
    <row r="934" spans="1:6" ht="30.75">
      <c r="A934" s="82" t="s">
        <v>500</v>
      </c>
      <c r="B934" s="83" t="s">
        <v>445</v>
      </c>
      <c r="C934" s="84" t="s">
        <v>1655</v>
      </c>
      <c r="D934" s="85">
        <v>700000</v>
      </c>
      <c r="E934" s="86" t="s">
        <v>42</v>
      </c>
      <c r="F934" s="87">
        <f t="shared" si="14"/>
        <v>700000</v>
      </c>
    </row>
    <row r="935" spans="1:6" ht="30.75">
      <c r="A935" s="82" t="s">
        <v>1512</v>
      </c>
      <c r="B935" s="83" t="s">
        <v>445</v>
      </c>
      <c r="C935" s="84" t="s">
        <v>1656</v>
      </c>
      <c r="D935" s="85">
        <v>834822</v>
      </c>
      <c r="E935" s="86">
        <v>224723.84</v>
      </c>
      <c r="F935" s="87">
        <f t="shared" si="14"/>
        <v>610098.16</v>
      </c>
    </row>
    <row r="936" spans="1:6" ht="30.75">
      <c r="A936" s="82" t="s">
        <v>508</v>
      </c>
      <c r="B936" s="83" t="s">
        <v>445</v>
      </c>
      <c r="C936" s="84" t="s">
        <v>1657</v>
      </c>
      <c r="D936" s="85">
        <v>834822</v>
      </c>
      <c r="E936" s="86">
        <v>224723.84</v>
      </c>
      <c r="F936" s="87">
        <f aca="true" t="shared" si="15" ref="F936:F950">IF(OR(D936="-",IF(E936="-",0,E936)&gt;=IF(D936="-",0,D936)),"-",IF(D936="-",0,D936)-IF(E936="-",0,E936))</f>
        <v>610098.16</v>
      </c>
    </row>
    <row r="937" spans="1:6" ht="30.75">
      <c r="A937" s="82" t="s">
        <v>500</v>
      </c>
      <c r="B937" s="83" t="s">
        <v>445</v>
      </c>
      <c r="C937" s="84" t="s">
        <v>1658</v>
      </c>
      <c r="D937" s="85">
        <v>834822</v>
      </c>
      <c r="E937" s="86">
        <v>224723.84</v>
      </c>
      <c r="F937" s="87">
        <f t="shared" si="15"/>
        <v>610098.16</v>
      </c>
    </row>
    <row r="938" spans="1:6" ht="78">
      <c r="A938" s="82" t="s">
        <v>607</v>
      </c>
      <c r="B938" s="83" t="s">
        <v>445</v>
      </c>
      <c r="C938" s="84" t="s">
        <v>1659</v>
      </c>
      <c r="D938" s="85">
        <v>70200</v>
      </c>
      <c r="E938" s="86" t="s">
        <v>42</v>
      </c>
      <c r="F938" s="87">
        <f t="shared" si="15"/>
        <v>70200</v>
      </c>
    </row>
    <row r="939" spans="1:6" ht="30.75">
      <c r="A939" s="82" t="s">
        <v>508</v>
      </c>
      <c r="B939" s="83" t="s">
        <v>445</v>
      </c>
      <c r="C939" s="84" t="s">
        <v>1660</v>
      </c>
      <c r="D939" s="85">
        <v>70200</v>
      </c>
      <c r="E939" s="86" t="s">
        <v>42</v>
      </c>
      <c r="F939" s="87">
        <f t="shared" si="15"/>
        <v>70200</v>
      </c>
    </row>
    <row r="940" spans="1:6" ht="30.75">
      <c r="A940" s="82" t="s">
        <v>500</v>
      </c>
      <c r="B940" s="83" t="s">
        <v>445</v>
      </c>
      <c r="C940" s="84" t="s">
        <v>1661</v>
      </c>
      <c r="D940" s="85">
        <v>70200</v>
      </c>
      <c r="E940" s="86" t="s">
        <v>42</v>
      </c>
      <c r="F940" s="87">
        <f t="shared" si="15"/>
        <v>70200</v>
      </c>
    </row>
    <row r="941" spans="1:6" ht="15">
      <c r="A941" s="82" t="s">
        <v>917</v>
      </c>
      <c r="B941" s="83" t="s">
        <v>445</v>
      </c>
      <c r="C941" s="84" t="s">
        <v>1662</v>
      </c>
      <c r="D941" s="85">
        <v>161300</v>
      </c>
      <c r="E941" s="86" t="s">
        <v>42</v>
      </c>
      <c r="F941" s="87">
        <f t="shared" si="15"/>
        <v>161300</v>
      </c>
    </row>
    <row r="942" spans="1:6" ht="78">
      <c r="A942" s="82" t="s">
        <v>1663</v>
      </c>
      <c r="B942" s="83" t="s">
        <v>445</v>
      </c>
      <c r="C942" s="84" t="s">
        <v>1664</v>
      </c>
      <c r="D942" s="85">
        <v>161300</v>
      </c>
      <c r="E942" s="86" t="s">
        <v>42</v>
      </c>
      <c r="F942" s="87">
        <f t="shared" si="15"/>
        <v>161300</v>
      </c>
    </row>
    <row r="943" spans="1:6" ht="30.75">
      <c r="A943" s="82" t="s">
        <v>456</v>
      </c>
      <c r="B943" s="83" t="s">
        <v>445</v>
      </c>
      <c r="C943" s="84" t="s">
        <v>1665</v>
      </c>
      <c r="D943" s="85">
        <v>116518.27</v>
      </c>
      <c r="E943" s="86" t="s">
        <v>42</v>
      </c>
      <c r="F943" s="87">
        <f t="shared" si="15"/>
        <v>116518.27</v>
      </c>
    </row>
    <row r="944" spans="1:6" ht="62.25">
      <c r="A944" s="82" t="s">
        <v>460</v>
      </c>
      <c r="B944" s="83" t="s">
        <v>445</v>
      </c>
      <c r="C944" s="84" t="s">
        <v>1666</v>
      </c>
      <c r="D944" s="85">
        <v>35281.73</v>
      </c>
      <c r="E944" s="86" t="s">
        <v>42</v>
      </c>
      <c r="F944" s="87">
        <f t="shared" si="15"/>
        <v>35281.73</v>
      </c>
    </row>
    <row r="945" spans="1:6" ht="15">
      <c r="A945" s="82" t="s">
        <v>464</v>
      </c>
      <c r="B945" s="83" t="s">
        <v>445</v>
      </c>
      <c r="C945" s="84" t="s">
        <v>1667</v>
      </c>
      <c r="D945" s="85">
        <v>9500</v>
      </c>
      <c r="E945" s="86" t="s">
        <v>42</v>
      </c>
      <c r="F945" s="87">
        <f t="shared" si="15"/>
        <v>9500</v>
      </c>
    </row>
    <row r="946" spans="1:6" ht="15">
      <c r="A946" s="82" t="s">
        <v>708</v>
      </c>
      <c r="B946" s="83" t="s">
        <v>445</v>
      </c>
      <c r="C946" s="84" t="s">
        <v>1668</v>
      </c>
      <c r="D946" s="85">
        <v>8813900</v>
      </c>
      <c r="E946" s="86">
        <v>8556979.64</v>
      </c>
      <c r="F946" s="87">
        <f t="shared" si="15"/>
        <v>256920.3599999994</v>
      </c>
    </row>
    <row r="947" spans="1:6" ht="15">
      <c r="A947" s="70" t="s">
        <v>717</v>
      </c>
      <c r="B947" s="71" t="s">
        <v>445</v>
      </c>
      <c r="C947" s="72" t="s">
        <v>1669</v>
      </c>
      <c r="D947" s="73">
        <v>8813900</v>
      </c>
      <c r="E947" s="74">
        <v>8556979.64</v>
      </c>
      <c r="F947" s="75">
        <f t="shared" si="15"/>
        <v>256920.3599999994</v>
      </c>
    </row>
    <row r="948" spans="1:6" ht="46.5">
      <c r="A948" s="82" t="s">
        <v>1459</v>
      </c>
      <c r="B948" s="83" t="s">
        <v>445</v>
      </c>
      <c r="C948" s="84" t="s">
        <v>1670</v>
      </c>
      <c r="D948" s="85">
        <v>8813900</v>
      </c>
      <c r="E948" s="86">
        <v>8556979.64</v>
      </c>
      <c r="F948" s="87">
        <f t="shared" si="15"/>
        <v>256920.3599999994</v>
      </c>
    </row>
    <row r="949" spans="1:6" ht="62.25">
      <c r="A949" s="82" t="s">
        <v>1671</v>
      </c>
      <c r="B949" s="83" t="s">
        <v>445</v>
      </c>
      <c r="C949" s="84" t="s">
        <v>1672</v>
      </c>
      <c r="D949" s="85">
        <v>8813900</v>
      </c>
      <c r="E949" s="86">
        <v>8556979.64</v>
      </c>
      <c r="F949" s="87">
        <f t="shared" si="15"/>
        <v>256920.3599999994</v>
      </c>
    </row>
    <row r="950" spans="1:6" ht="15">
      <c r="A950" s="82" t="s">
        <v>1673</v>
      </c>
      <c r="B950" s="83" t="s">
        <v>445</v>
      </c>
      <c r="C950" s="84" t="s">
        <v>1674</v>
      </c>
      <c r="D950" s="85">
        <v>8813900</v>
      </c>
      <c r="E950" s="86">
        <v>8556979.64</v>
      </c>
      <c r="F950" s="87">
        <f t="shared" si="15"/>
        <v>256920.3599999994</v>
      </c>
    </row>
    <row r="951" spans="1:6" ht="9" customHeight="1">
      <c r="A951" s="89"/>
      <c r="B951" s="90"/>
      <c r="C951" s="91"/>
      <c r="D951" s="92"/>
      <c r="E951" s="90"/>
      <c r="F951" s="90"/>
    </row>
    <row r="952" spans="1:6" ht="37.5" customHeight="1">
      <c r="A952" s="93" t="s">
        <v>1675</v>
      </c>
      <c r="B952" s="94" t="s">
        <v>1676</v>
      </c>
      <c r="C952" s="95" t="s">
        <v>446</v>
      </c>
      <c r="D952" s="96">
        <v>-130631072.39</v>
      </c>
      <c r="E952" s="96">
        <v>-95972208.3</v>
      </c>
      <c r="F952" s="97" t="s">
        <v>1677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1968503937007874" top="0.5905511811023623" bottom="0.472440944881889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46">
      <selection activeCell="K46" sqref="K46"/>
    </sheetView>
  </sheetViews>
  <sheetFormatPr defaultColWidth="9.140625" defaultRowHeight="12.75"/>
  <cols>
    <col min="1" max="1" width="51.421875" style="1" customWidth="1"/>
    <col min="2" max="2" width="7.57421875" style="1" customWidth="1"/>
    <col min="3" max="3" width="27.57421875" style="1" customWidth="1"/>
    <col min="4" max="5" width="18.28125" style="1" customWidth="1"/>
    <col min="6" max="6" width="16.28125" style="1" customWidth="1"/>
    <col min="7" max="7" width="13.421875" style="1" bestFit="1" customWidth="1"/>
    <col min="8" max="8" width="14.28125" style="1" customWidth="1"/>
    <col min="9" max="16384" width="8.8515625" style="1" customWidth="1"/>
  </cols>
  <sheetData>
    <row r="1" spans="1:6" ht="15">
      <c r="A1" s="114"/>
      <c r="B1" s="114"/>
      <c r="C1" s="114"/>
      <c r="D1" s="114"/>
      <c r="E1" s="114"/>
      <c r="F1" s="114"/>
    </row>
    <row r="2" spans="1:6" ht="15.75" thickBot="1">
      <c r="A2" s="115" t="s">
        <v>1704</v>
      </c>
      <c r="B2" s="115"/>
      <c r="C2" s="115"/>
      <c r="D2" s="115"/>
      <c r="E2" s="115"/>
      <c r="F2" s="115"/>
    </row>
    <row r="3" spans="1:6" ht="15">
      <c r="A3" s="116" t="s">
        <v>21</v>
      </c>
      <c r="B3" s="119" t="s">
        <v>22</v>
      </c>
      <c r="C3" s="122" t="s">
        <v>1678</v>
      </c>
      <c r="D3" s="125" t="s">
        <v>24</v>
      </c>
      <c r="E3" s="125" t="s">
        <v>25</v>
      </c>
      <c r="F3" s="128" t="s">
        <v>26</v>
      </c>
    </row>
    <row r="4" spans="1:6" ht="15">
      <c r="A4" s="117"/>
      <c r="B4" s="120"/>
      <c r="C4" s="123"/>
      <c r="D4" s="126"/>
      <c r="E4" s="126"/>
      <c r="F4" s="129"/>
    </row>
    <row r="5" spans="1:6" ht="15">
      <c r="A5" s="117"/>
      <c r="B5" s="120"/>
      <c r="C5" s="123"/>
      <c r="D5" s="126"/>
      <c r="E5" s="126"/>
      <c r="F5" s="129"/>
    </row>
    <row r="6" spans="1:6" ht="15">
      <c r="A6" s="117"/>
      <c r="B6" s="120"/>
      <c r="C6" s="123"/>
      <c r="D6" s="126"/>
      <c r="E6" s="126"/>
      <c r="F6" s="129"/>
    </row>
    <row r="7" spans="1:6" ht="15">
      <c r="A7" s="117"/>
      <c r="B7" s="120"/>
      <c r="C7" s="123"/>
      <c r="D7" s="126"/>
      <c r="E7" s="126"/>
      <c r="F7" s="129"/>
    </row>
    <row r="8" spans="1:6" ht="9.75" customHeight="1">
      <c r="A8" s="117"/>
      <c r="B8" s="120"/>
      <c r="C8" s="123"/>
      <c r="D8" s="126"/>
      <c r="E8" s="126"/>
      <c r="F8" s="129"/>
    </row>
    <row r="9" spans="1:6" ht="15" hidden="1">
      <c r="A9" s="118"/>
      <c r="B9" s="121"/>
      <c r="C9" s="124"/>
      <c r="D9" s="127"/>
      <c r="E9" s="127"/>
      <c r="F9" s="130"/>
    </row>
    <row r="10" spans="1:6" ht="15.75" thickBot="1">
      <c r="A10" s="2">
        <v>1</v>
      </c>
      <c r="B10" s="3">
        <v>2</v>
      </c>
      <c r="C10" s="4">
        <v>3</v>
      </c>
      <c r="D10" s="5" t="s">
        <v>27</v>
      </c>
      <c r="E10" s="6" t="s">
        <v>28</v>
      </c>
      <c r="F10" s="7" t="s">
        <v>29</v>
      </c>
    </row>
    <row r="11" spans="1:8" ht="45" customHeight="1">
      <c r="A11" s="8" t="s">
        <v>1679</v>
      </c>
      <c r="B11" s="9" t="s">
        <v>1680</v>
      </c>
      <c r="C11" s="10" t="s">
        <v>446</v>
      </c>
      <c r="D11" s="11">
        <f>D13+D37</f>
        <v>130631072.39</v>
      </c>
      <c r="E11" s="11">
        <f>E13+E37</f>
        <v>95972208.30000019</v>
      </c>
      <c r="F11" s="12">
        <f>D11-E11</f>
        <v>34658864.08999981</v>
      </c>
      <c r="G11" s="13"/>
      <c r="H11" s="13"/>
    </row>
    <row r="12" spans="1:8" ht="15">
      <c r="A12" s="14" t="s">
        <v>33</v>
      </c>
      <c r="B12" s="15" t="s">
        <v>6</v>
      </c>
      <c r="C12" s="16" t="s">
        <v>6</v>
      </c>
      <c r="D12" s="17"/>
      <c r="E12" s="17"/>
      <c r="F12" s="18">
        <f aca="true" t="shared" si="0" ref="F12:F19">D12-E12</f>
        <v>0</v>
      </c>
      <c r="G12" s="13"/>
      <c r="H12" s="13"/>
    </row>
    <row r="13" spans="1:8" ht="24" customHeight="1">
      <c r="A13" s="19" t="s">
        <v>1705</v>
      </c>
      <c r="B13" s="20" t="s">
        <v>1681</v>
      </c>
      <c r="C13" s="21" t="s">
        <v>446</v>
      </c>
      <c r="D13" s="22">
        <f>D15+D26+D20</f>
        <v>0</v>
      </c>
      <c r="E13" s="22">
        <f>E26+E15+E20</f>
        <v>146344738.01</v>
      </c>
      <c r="F13" s="23"/>
      <c r="H13" s="13"/>
    </row>
    <row r="14" spans="1:8" ht="15">
      <c r="A14" s="14" t="s">
        <v>1682</v>
      </c>
      <c r="B14" s="15" t="s">
        <v>6</v>
      </c>
      <c r="C14" s="16" t="s">
        <v>6</v>
      </c>
      <c r="D14" s="17"/>
      <c r="E14" s="17"/>
      <c r="F14" s="18">
        <f t="shared" si="0"/>
        <v>0</v>
      </c>
      <c r="H14" s="13"/>
    </row>
    <row r="15" spans="1:7" ht="30.75">
      <c r="A15" s="19" t="s">
        <v>1706</v>
      </c>
      <c r="B15" s="15" t="s">
        <v>1681</v>
      </c>
      <c r="C15" s="21" t="s">
        <v>1707</v>
      </c>
      <c r="D15" s="22">
        <f>D17+D18</f>
        <v>0</v>
      </c>
      <c r="E15" s="22">
        <f>E18+E17</f>
        <v>0</v>
      </c>
      <c r="F15" s="23">
        <f>D15-E15</f>
        <v>0</v>
      </c>
      <c r="G15" s="13"/>
    </row>
    <row r="16" spans="1:6" ht="30.75">
      <c r="A16" s="14" t="s">
        <v>1708</v>
      </c>
      <c r="B16" s="15" t="s">
        <v>1681</v>
      </c>
      <c r="C16" s="16" t="s">
        <v>1709</v>
      </c>
      <c r="D16" s="17">
        <v>0</v>
      </c>
      <c r="E16" s="17">
        <v>0</v>
      </c>
      <c r="F16" s="18">
        <f t="shared" si="0"/>
        <v>0</v>
      </c>
    </row>
    <row r="17" spans="1:6" ht="46.5">
      <c r="A17" s="14" t="s">
        <v>1710</v>
      </c>
      <c r="B17" s="15" t="s">
        <v>1681</v>
      </c>
      <c r="C17" s="16" t="s">
        <v>1711</v>
      </c>
      <c r="D17" s="17">
        <f>D16</f>
        <v>0</v>
      </c>
      <c r="E17" s="17">
        <f>E16</f>
        <v>0</v>
      </c>
      <c r="F17" s="18">
        <f t="shared" si="0"/>
        <v>0</v>
      </c>
    </row>
    <row r="18" spans="1:6" ht="46.5">
      <c r="A18" s="14" t="s">
        <v>1712</v>
      </c>
      <c r="B18" s="15" t="s">
        <v>1681</v>
      </c>
      <c r="C18" s="16" t="s">
        <v>1713</v>
      </c>
      <c r="D18" s="17">
        <f>D19</f>
        <v>0</v>
      </c>
      <c r="E18" s="17">
        <f>E19</f>
        <v>0</v>
      </c>
      <c r="F18" s="18">
        <f t="shared" si="0"/>
        <v>0</v>
      </c>
    </row>
    <row r="19" spans="1:6" ht="46.5">
      <c r="A19" s="14" t="s">
        <v>1714</v>
      </c>
      <c r="B19" s="15" t="s">
        <v>1681</v>
      </c>
      <c r="C19" s="16" t="s">
        <v>1715</v>
      </c>
      <c r="D19" s="17">
        <v>0</v>
      </c>
      <c r="E19" s="17">
        <v>0</v>
      </c>
      <c r="F19" s="18">
        <f t="shared" si="0"/>
        <v>0</v>
      </c>
    </row>
    <row r="20" spans="1:6" ht="30.75">
      <c r="A20" s="24" t="s">
        <v>1716</v>
      </c>
      <c r="B20" s="15" t="s">
        <v>1681</v>
      </c>
      <c r="C20" s="25" t="s">
        <v>1773</v>
      </c>
      <c r="D20" s="22">
        <f>D23+D25</f>
        <v>0</v>
      </c>
      <c r="E20" s="22">
        <f>E23+E25</f>
        <v>0</v>
      </c>
      <c r="F20" s="23">
        <f>D20-E20</f>
        <v>0</v>
      </c>
    </row>
    <row r="21" spans="1:6" ht="46.5">
      <c r="A21" s="26" t="s">
        <v>1717</v>
      </c>
      <c r="B21" s="15" t="s">
        <v>1681</v>
      </c>
      <c r="C21" s="27" t="s">
        <v>1718</v>
      </c>
      <c r="D21" s="17">
        <f>D23</f>
        <v>0</v>
      </c>
      <c r="E21" s="17">
        <f>E23</f>
        <v>0</v>
      </c>
      <c r="F21" s="18"/>
    </row>
    <row r="22" spans="1:6" ht="46.5">
      <c r="A22" s="26" t="s">
        <v>1719</v>
      </c>
      <c r="B22" s="15" t="s">
        <v>1681</v>
      </c>
      <c r="C22" s="27" t="s">
        <v>1720</v>
      </c>
      <c r="D22" s="17">
        <f>D23</f>
        <v>0</v>
      </c>
      <c r="E22" s="17">
        <f>E23</f>
        <v>0</v>
      </c>
      <c r="F22" s="18"/>
    </row>
    <row r="23" spans="1:6" ht="46.5">
      <c r="A23" s="26" t="s">
        <v>1719</v>
      </c>
      <c r="B23" s="15" t="s">
        <v>1681</v>
      </c>
      <c r="C23" s="27" t="s">
        <v>1721</v>
      </c>
      <c r="D23" s="17">
        <v>0</v>
      </c>
      <c r="E23" s="17">
        <v>0</v>
      </c>
      <c r="F23" s="18"/>
    </row>
    <row r="24" spans="1:6" ht="46.5">
      <c r="A24" s="26" t="s">
        <v>1722</v>
      </c>
      <c r="B24" s="15" t="s">
        <v>1681</v>
      </c>
      <c r="C24" s="27" t="s">
        <v>1723</v>
      </c>
      <c r="D24" s="17">
        <f>D25</f>
        <v>0</v>
      </c>
      <c r="E24" s="17">
        <f>E25</f>
        <v>0</v>
      </c>
      <c r="F24" s="18"/>
    </row>
    <row r="25" spans="1:6" ht="46.5">
      <c r="A25" s="26" t="s">
        <v>1722</v>
      </c>
      <c r="B25" s="15" t="s">
        <v>1681</v>
      </c>
      <c r="C25" s="27" t="s">
        <v>1724</v>
      </c>
      <c r="D25" s="17">
        <v>0</v>
      </c>
      <c r="E25" s="17">
        <v>0</v>
      </c>
      <c r="F25" s="18"/>
    </row>
    <row r="26" spans="1:6" ht="30.75">
      <c r="A26" s="19" t="s">
        <v>1725</v>
      </c>
      <c r="B26" s="20" t="s">
        <v>1681</v>
      </c>
      <c r="C26" s="21" t="s">
        <v>1726</v>
      </c>
      <c r="D26" s="22">
        <f>D30+D27</f>
        <v>0</v>
      </c>
      <c r="E26" s="22">
        <f>E32+E27</f>
        <v>146344738.01</v>
      </c>
      <c r="F26" s="28" t="s">
        <v>1727</v>
      </c>
    </row>
    <row r="27" spans="1:6" ht="30.75">
      <c r="A27" s="14" t="s">
        <v>1728</v>
      </c>
      <c r="B27" s="15" t="s">
        <v>1681</v>
      </c>
      <c r="C27" s="16" t="s">
        <v>1729</v>
      </c>
      <c r="D27" s="17">
        <v>0</v>
      </c>
      <c r="E27" s="17">
        <v>0</v>
      </c>
      <c r="F27" s="18">
        <v>0</v>
      </c>
    </row>
    <row r="28" spans="1:6" ht="30.75">
      <c r="A28" s="14" t="s">
        <v>1730</v>
      </c>
      <c r="B28" s="15" t="s">
        <v>1681</v>
      </c>
      <c r="C28" s="16" t="s">
        <v>1731</v>
      </c>
      <c r="D28" s="17">
        <f>D27</f>
        <v>0</v>
      </c>
      <c r="E28" s="17">
        <f>E27</f>
        <v>0</v>
      </c>
      <c r="F28" s="18">
        <v>0</v>
      </c>
    </row>
    <row r="29" spans="1:6" ht="46.5">
      <c r="A29" s="14" t="s">
        <v>1732</v>
      </c>
      <c r="B29" s="15" t="s">
        <v>1681</v>
      </c>
      <c r="C29" s="16" t="s">
        <v>1733</v>
      </c>
      <c r="D29" s="17">
        <f>D27</f>
        <v>0</v>
      </c>
      <c r="E29" s="17">
        <f>E28</f>
        <v>0</v>
      </c>
      <c r="F29" s="18">
        <v>0</v>
      </c>
    </row>
    <row r="30" spans="1:6" ht="30.75">
      <c r="A30" s="14" t="s">
        <v>1734</v>
      </c>
      <c r="B30" s="29">
        <v>520</v>
      </c>
      <c r="C30" s="30" t="s">
        <v>1735</v>
      </c>
      <c r="D30" s="17">
        <v>0</v>
      </c>
      <c r="E30" s="17">
        <f>E32</f>
        <v>146344738.01</v>
      </c>
      <c r="F30" s="18">
        <v>0</v>
      </c>
    </row>
    <row r="31" spans="1:6" ht="108.75">
      <c r="A31" s="31" t="s">
        <v>1736</v>
      </c>
      <c r="B31" s="32">
        <v>520</v>
      </c>
      <c r="C31" s="33" t="s">
        <v>1737</v>
      </c>
      <c r="D31" s="17">
        <v>0</v>
      </c>
      <c r="E31" s="17">
        <f>E32</f>
        <v>146344738.01</v>
      </c>
      <c r="F31" s="18">
        <v>0</v>
      </c>
    </row>
    <row r="32" spans="1:6" ht="202.5">
      <c r="A32" s="34" t="s">
        <v>1738</v>
      </c>
      <c r="B32" s="32">
        <v>520</v>
      </c>
      <c r="C32" s="33" t="s">
        <v>1739</v>
      </c>
      <c r="D32" s="17">
        <v>0</v>
      </c>
      <c r="E32" s="17">
        <f>E33+E34</f>
        <v>146344738.01</v>
      </c>
      <c r="F32" s="18">
        <v>0</v>
      </c>
    </row>
    <row r="33" spans="1:6" ht="108.75">
      <c r="A33" s="34" t="s">
        <v>1740</v>
      </c>
      <c r="B33" s="32">
        <v>520</v>
      </c>
      <c r="C33" s="33" t="s">
        <v>1741</v>
      </c>
      <c r="D33" s="17">
        <v>0</v>
      </c>
      <c r="E33" s="17">
        <v>17250299.97</v>
      </c>
      <c r="F33" s="18">
        <v>0</v>
      </c>
    </row>
    <row r="34" spans="1:6" ht="108.75">
      <c r="A34" s="34" t="s">
        <v>1742</v>
      </c>
      <c r="B34" s="32">
        <v>520</v>
      </c>
      <c r="C34" s="33" t="s">
        <v>1743</v>
      </c>
      <c r="D34" s="17">
        <v>0</v>
      </c>
      <c r="E34" s="17">
        <v>129094438.04</v>
      </c>
      <c r="F34" s="18">
        <v>0</v>
      </c>
    </row>
    <row r="35" spans="1:8" ht="15">
      <c r="A35" s="19" t="s">
        <v>1683</v>
      </c>
      <c r="B35" s="20" t="s">
        <v>1684</v>
      </c>
      <c r="C35" s="21" t="s">
        <v>446</v>
      </c>
      <c r="D35" s="17" t="s">
        <v>42</v>
      </c>
      <c r="E35" s="17" t="s">
        <v>42</v>
      </c>
      <c r="F35" s="18" t="s">
        <v>42</v>
      </c>
      <c r="H35" s="13"/>
    </row>
    <row r="36" spans="1:6" ht="15">
      <c r="A36" s="14" t="s">
        <v>1682</v>
      </c>
      <c r="B36" s="15" t="s">
        <v>6</v>
      </c>
      <c r="C36" s="16" t="s">
        <v>6</v>
      </c>
      <c r="D36" s="17"/>
      <c r="E36" s="17"/>
      <c r="F36" s="18"/>
    </row>
    <row r="37" spans="1:6" ht="30" customHeight="1">
      <c r="A37" s="19" t="s">
        <v>1744</v>
      </c>
      <c r="B37" s="20" t="s">
        <v>1685</v>
      </c>
      <c r="C37" s="21" t="s">
        <v>1745</v>
      </c>
      <c r="D37" s="22">
        <f>D38</f>
        <v>130631072.39</v>
      </c>
      <c r="E37" s="22">
        <f>E39+E44</f>
        <v>-50372529.7099998</v>
      </c>
      <c r="F37" s="23">
        <f>D37-E37</f>
        <v>181003602.0999998</v>
      </c>
    </row>
    <row r="38" spans="1:6" ht="30.75">
      <c r="A38" s="19" t="s">
        <v>1746</v>
      </c>
      <c r="B38" s="20" t="s">
        <v>1685</v>
      </c>
      <c r="C38" s="21" t="s">
        <v>1747</v>
      </c>
      <c r="D38" s="22">
        <v>130631072.39</v>
      </c>
      <c r="E38" s="22">
        <f>E41+E46</f>
        <v>-50372529.7099998</v>
      </c>
      <c r="F38" s="35" t="s">
        <v>1745</v>
      </c>
    </row>
    <row r="39" spans="1:6" ht="15">
      <c r="A39" s="14" t="s">
        <v>1748</v>
      </c>
      <c r="B39" s="15" t="s">
        <v>1686</v>
      </c>
      <c r="C39" s="16" t="s">
        <v>1745</v>
      </c>
      <c r="D39" s="17">
        <f>SUM(D41)</f>
        <v>-4205854806.25</v>
      </c>
      <c r="E39" s="17">
        <f>E41</f>
        <v>-1326616680.87</v>
      </c>
      <c r="F39" s="36" t="s">
        <v>1745</v>
      </c>
    </row>
    <row r="40" spans="1:6" ht="15">
      <c r="A40" s="14" t="s">
        <v>1749</v>
      </c>
      <c r="B40" s="15" t="s">
        <v>1686</v>
      </c>
      <c r="C40" s="16" t="s">
        <v>1750</v>
      </c>
      <c r="D40" s="17">
        <f>SUM(D42)</f>
        <v>-4205854806.25</v>
      </c>
      <c r="E40" s="17">
        <f>E42</f>
        <v>-1326616680.87</v>
      </c>
      <c r="F40" s="36" t="s">
        <v>1745</v>
      </c>
    </row>
    <row r="41" spans="1:6" ht="15">
      <c r="A41" s="14" t="s">
        <v>1751</v>
      </c>
      <c r="B41" s="15" t="s">
        <v>1686</v>
      </c>
      <c r="C41" s="16" t="s">
        <v>1752</v>
      </c>
      <c r="D41" s="17">
        <f>SUM(D42)</f>
        <v>-4205854806.25</v>
      </c>
      <c r="E41" s="17">
        <f>E42</f>
        <v>-1326616680.87</v>
      </c>
      <c r="F41" s="36" t="s">
        <v>1745</v>
      </c>
    </row>
    <row r="42" spans="1:6" ht="30.75">
      <c r="A42" s="14" t="s">
        <v>1753</v>
      </c>
      <c r="B42" s="15" t="s">
        <v>1686</v>
      </c>
      <c r="C42" s="16" t="s">
        <v>1754</v>
      </c>
      <c r="D42" s="17">
        <f>SUM(D43)</f>
        <v>-4205854806.25</v>
      </c>
      <c r="E42" s="17">
        <f>E43</f>
        <v>-1326616680.87</v>
      </c>
      <c r="F42" s="36" t="s">
        <v>1745</v>
      </c>
    </row>
    <row r="43" spans="1:8" ht="30.75">
      <c r="A43" s="14" t="s">
        <v>1687</v>
      </c>
      <c r="B43" s="15" t="s">
        <v>1686</v>
      </c>
      <c r="C43" s="16" t="s">
        <v>1755</v>
      </c>
      <c r="D43" s="17">
        <v>-4205854806.25</v>
      </c>
      <c r="E43" s="17">
        <v>-1326616680.87</v>
      </c>
      <c r="F43" s="36" t="s">
        <v>1745</v>
      </c>
      <c r="G43" s="13"/>
      <c r="H43" s="13"/>
    </row>
    <row r="44" spans="1:6" ht="15">
      <c r="A44" s="14" t="s">
        <v>1756</v>
      </c>
      <c r="B44" s="15" t="s">
        <v>1688</v>
      </c>
      <c r="C44" s="16" t="s">
        <v>1745</v>
      </c>
      <c r="D44" s="17">
        <f>SUM(D46)</f>
        <v>4336485878.64</v>
      </c>
      <c r="E44" s="17">
        <f>E46</f>
        <v>1276244151.16</v>
      </c>
      <c r="F44" s="36" t="s">
        <v>1745</v>
      </c>
    </row>
    <row r="45" spans="1:6" ht="15">
      <c r="A45" s="14" t="s">
        <v>1757</v>
      </c>
      <c r="B45" s="15" t="s">
        <v>1688</v>
      </c>
      <c r="C45" s="16" t="s">
        <v>1758</v>
      </c>
      <c r="D45" s="17">
        <f>SUM(D47)</f>
        <v>4336485878.64</v>
      </c>
      <c r="E45" s="17">
        <f>E47</f>
        <v>1276244151.16</v>
      </c>
      <c r="F45" s="36" t="s">
        <v>1745</v>
      </c>
    </row>
    <row r="46" spans="1:6" ht="15">
      <c r="A46" s="14" t="s">
        <v>1759</v>
      </c>
      <c r="B46" s="15" t="s">
        <v>1688</v>
      </c>
      <c r="C46" s="16" t="s">
        <v>1760</v>
      </c>
      <c r="D46" s="17">
        <f>SUM(D48)</f>
        <v>4336485878.64</v>
      </c>
      <c r="E46" s="17">
        <f>E47</f>
        <v>1276244151.16</v>
      </c>
      <c r="F46" s="36" t="s">
        <v>1745</v>
      </c>
    </row>
    <row r="47" spans="1:6" ht="30.75">
      <c r="A47" s="14" t="s">
        <v>1761</v>
      </c>
      <c r="B47" s="15" t="s">
        <v>1688</v>
      </c>
      <c r="C47" s="16" t="s">
        <v>1762</v>
      </c>
      <c r="D47" s="17">
        <f>SUM(D48)</f>
        <v>4336485878.64</v>
      </c>
      <c r="E47" s="17">
        <f>E48</f>
        <v>1276244151.16</v>
      </c>
      <c r="F47" s="36" t="s">
        <v>1745</v>
      </c>
    </row>
    <row r="48" spans="1:6" ht="31.5" thickBot="1">
      <c r="A48" s="37" t="s">
        <v>1689</v>
      </c>
      <c r="B48" s="38" t="s">
        <v>1688</v>
      </c>
      <c r="C48" s="39" t="s">
        <v>1763</v>
      </c>
      <c r="D48" s="40">
        <v>4336485878.64</v>
      </c>
      <c r="E48" s="40">
        <v>1276244151.16</v>
      </c>
      <c r="F48" s="41" t="s">
        <v>1745</v>
      </c>
    </row>
    <row r="49" spans="1:6" ht="15">
      <c r="A49" s="42"/>
      <c r="B49" s="42"/>
      <c r="C49" s="42"/>
      <c r="D49" s="42"/>
      <c r="E49" s="42"/>
      <c r="F49" s="42"/>
    </row>
    <row r="50" spans="1:6" ht="15" customHeight="1">
      <c r="A50" s="43" t="s">
        <v>1764</v>
      </c>
      <c r="B50" s="44"/>
      <c r="C50" s="45"/>
      <c r="D50" s="46"/>
      <c r="E50" s="47" t="s">
        <v>1765</v>
      </c>
      <c r="F50" s="46"/>
    </row>
    <row r="51" spans="1:6" ht="15">
      <c r="A51" s="48"/>
      <c r="B51" s="49"/>
      <c r="C51" s="49" t="s">
        <v>1766</v>
      </c>
      <c r="D51" s="50"/>
      <c r="E51" s="51" t="s">
        <v>1767</v>
      </c>
      <c r="F51" s="50"/>
    </row>
    <row r="52" spans="1:6" ht="18.75" customHeight="1">
      <c r="A52" s="48"/>
      <c r="B52" s="49"/>
      <c r="C52" s="49"/>
      <c r="D52" s="50"/>
      <c r="E52" s="51"/>
      <c r="F52" s="50"/>
    </row>
    <row r="53" spans="1:6" ht="15">
      <c r="A53" s="48" t="s">
        <v>1768</v>
      </c>
      <c r="B53" s="49"/>
      <c r="C53" s="45"/>
      <c r="D53" s="50"/>
      <c r="E53" s="47" t="s">
        <v>1769</v>
      </c>
      <c r="F53" s="50"/>
    </row>
    <row r="54" spans="1:6" ht="15">
      <c r="A54" s="48" t="s">
        <v>1770</v>
      </c>
      <c r="B54" s="49"/>
      <c r="C54" s="49" t="s">
        <v>1766</v>
      </c>
      <c r="D54" s="50"/>
      <c r="E54" s="51" t="s">
        <v>1767</v>
      </c>
      <c r="F54" s="50"/>
    </row>
    <row r="55" spans="1:6" ht="15">
      <c r="A55" s="48"/>
      <c r="B55" s="49"/>
      <c r="C55" s="49"/>
      <c r="D55" s="50"/>
      <c r="E55" s="51"/>
      <c r="F55" s="50"/>
    </row>
    <row r="56" spans="1:6" ht="15">
      <c r="A56" s="43" t="s">
        <v>1771</v>
      </c>
      <c r="B56" s="44"/>
      <c r="C56" s="45"/>
      <c r="D56" s="46"/>
      <c r="E56" s="47" t="s">
        <v>1772</v>
      </c>
      <c r="F56" s="46"/>
    </row>
    <row r="57" spans="1:6" ht="15">
      <c r="A57" s="48"/>
      <c r="B57" s="49"/>
      <c r="C57" s="49" t="s">
        <v>1766</v>
      </c>
      <c r="D57" s="50"/>
      <c r="E57" s="51" t="s">
        <v>1767</v>
      </c>
      <c r="F57" s="50"/>
    </row>
    <row r="58" spans="1:6" ht="15">
      <c r="A58" s="48" t="s">
        <v>1774</v>
      </c>
      <c r="B58" s="49"/>
      <c r="C58" s="48"/>
      <c r="D58" s="52"/>
      <c r="E58" s="52"/>
      <c r="F58" s="52"/>
    </row>
    <row r="59" spans="1:6" ht="15">
      <c r="A59" s="42"/>
      <c r="B59" s="42"/>
      <c r="C59" s="42"/>
      <c r="D59" s="42"/>
      <c r="E59" s="42"/>
      <c r="F59" s="42"/>
    </row>
    <row r="64" spans="4:5" ht="15">
      <c r="D64" s="13"/>
      <c r="E64" s="13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36 E39 E43:E48 F11:F14 E12 E14 F16:F26 F36:F39 F41:F48 E40:F40">
    <cfRule type="cellIs" priority="1" dxfId="1" operator="equal" stopIfTrue="1">
      <formula>0</formula>
    </cfRule>
  </conditionalFormatting>
  <printOptions/>
  <pageMargins left="0.5905511811023623" right="0.1968503937007874" top="0.5905511811023623" bottom="0.4724409448818898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1690</v>
      </c>
      <c r="B1" t="s">
        <v>28</v>
      </c>
    </row>
    <row r="2" spans="1:2" ht="12.75">
      <c r="A2" t="s">
        <v>1691</v>
      </c>
      <c r="B2" t="s">
        <v>1692</v>
      </c>
    </row>
    <row r="3" spans="1:2" ht="12.75">
      <c r="A3" t="s">
        <v>1693</v>
      </c>
      <c r="B3" t="s">
        <v>5</v>
      </c>
    </row>
    <row r="4" spans="1:2" ht="12.75">
      <c r="A4" t="s">
        <v>1694</v>
      </c>
      <c r="B4" t="s">
        <v>1695</v>
      </c>
    </row>
    <row r="5" spans="1:2" ht="12.75">
      <c r="A5" t="s">
        <v>1696</v>
      </c>
      <c r="B5" t="s">
        <v>1697</v>
      </c>
    </row>
    <row r="6" spans="1:2" ht="12.75">
      <c r="A6" t="s">
        <v>1698</v>
      </c>
    </row>
    <row r="7" spans="1:2" ht="12.75">
      <c r="A7" t="s">
        <v>1699</v>
      </c>
    </row>
    <row r="8" spans="1:2" ht="12.75">
      <c r="A8" t="s">
        <v>1700</v>
      </c>
      <c r="B8" t="s">
        <v>1701</v>
      </c>
    </row>
    <row r="9" spans="1:2" ht="12.75">
      <c r="A9" t="s">
        <v>1702</v>
      </c>
      <c r="B9" t="s">
        <v>19</v>
      </c>
    </row>
    <row r="10" spans="1:2" ht="12.75">
      <c r="A10" t="s">
        <v>1703</v>
      </c>
      <c r="B10" t="s">
        <v>1697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rep:2.55.0.95</dc:description>
  <cp:lastModifiedBy>U_Fin_Nuss</cp:lastModifiedBy>
  <cp:lastPrinted>2023-04-05T12:29:24Z</cp:lastPrinted>
  <dcterms:created xsi:type="dcterms:W3CDTF">2023-04-04T07:11:49Z</dcterms:created>
  <dcterms:modified xsi:type="dcterms:W3CDTF">2023-04-05T12:29:28Z</dcterms:modified>
  <cp:category/>
  <cp:version/>
  <cp:contentType/>
  <cp:contentStatus/>
</cp:coreProperties>
</file>