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/>
  </bookViews>
  <sheets>
    <sheet name="Лист1" sheetId="1" r:id="rId1"/>
  </sheets>
  <definedNames>
    <definedName name="_xlnm._FilterDatabase" localSheetId="0" hidden="1">Лист1!$A$1:$I$62</definedName>
    <definedName name="_xlnm.Print_Area" localSheetId="0">Лист1!$A$1:$I$58</definedName>
  </definedNames>
  <calcPr calcId="152511"/>
</workbook>
</file>

<file path=xl/calcChain.xml><?xml version="1.0" encoding="utf-8"?>
<calcChain xmlns="http://schemas.openxmlformats.org/spreadsheetml/2006/main">
  <c r="G44" i="1" l="1"/>
  <c r="F44" i="1"/>
  <c r="E44" i="1"/>
  <c r="F16" i="1" l="1"/>
  <c r="E16" i="1"/>
  <c r="F43" i="1" l="1"/>
  <c r="E43" i="1"/>
  <c r="F32" i="1"/>
  <c r="E32" i="1"/>
  <c r="G19" i="1"/>
  <c r="F11" i="1"/>
  <c r="E11" i="1"/>
  <c r="G42" i="1"/>
  <c r="G4" i="1"/>
  <c r="G29" i="1"/>
  <c r="G28" i="1"/>
  <c r="G27" i="1"/>
  <c r="G13" i="1" l="1"/>
  <c r="G16" i="1" s="1"/>
  <c r="G23" i="1"/>
  <c r="G24" i="1"/>
  <c r="G25" i="1"/>
  <c r="G26" i="1"/>
  <c r="G41" i="1"/>
  <c r="G43" i="1" s="1"/>
  <c r="G5" i="1"/>
  <c r="G11" i="1" s="1"/>
  <c r="G31" i="1"/>
  <c r="G32" i="1" l="1"/>
  <c r="F19" i="1" l="1"/>
  <c r="E19" i="1"/>
  <c r="K44" i="1" l="1"/>
</calcChain>
</file>

<file path=xl/sharedStrings.xml><?xml version="1.0" encoding="utf-8"?>
<sst xmlns="http://schemas.openxmlformats.org/spreadsheetml/2006/main" count="159" uniqueCount="127">
  <si>
    <t>№</t>
  </si>
  <si>
    <t>Реквизиты торгов</t>
  </si>
  <si>
    <t>Заказчик</t>
  </si>
  <si>
    <t>Предмет контракта</t>
  </si>
  <si>
    <t>Начальная цена контракта</t>
  </si>
  <si>
    <t>Сумма контракта</t>
  </si>
  <si>
    <t>Экономия</t>
  </si>
  <si>
    <t>Дата итогового протокола</t>
  </si>
  <si>
    <t>Главный распорядитель бюджетных средств, Орган, осуществляющий функции и полномочия учредителя – Управление капитального строительства и благоустройства администрации Озерского городского округа</t>
  </si>
  <si>
    <t>ИТОГО:</t>
  </si>
  <si>
    <t>ВСЕГО по Управлению капитального строительства и благоустройству администрации:</t>
  </si>
  <si>
    <t>Орган, осуществляющий функции и полномочия учредителя – Управление образования администрации Озерского городского округа</t>
  </si>
  <si>
    <t>ВСЕГО по Управлению образования администрации:</t>
  </si>
  <si>
    <t>Начальник Управления экономики</t>
  </si>
  <si>
    <t>А.И. Жмайло</t>
  </si>
  <si>
    <t>Главный распорядитель бюджетных средств – Управление имущественных отношений  администрации Озерского городского округа</t>
  </si>
  <si>
    <t>ВСЕГО по Управлению имущественных отношений администрации:</t>
  </si>
  <si>
    <t xml:space="preserve">Главный распорядитель бюджетных средств – администрация Озерского городского округа </t>
  </si>
  <si>
    <t>Администрация Озерского городского округа Челябинской области</t>
  </si>
  <si>
    <t>ВСЕГО по администрации Озерского городского округа:</t>
  </si>
  <si>
    <t xml:space="preserve">т.к. не были заключены контракты по следующим процедурам:  </t>
  </si>
  <si>
    <t>Муниципальное учреждение «Социальная сфера» Озерского городского округа» (МУ «Соцсфера»)</t>
  </si>
  <si>
    <t>Орган, осуществляющий функции и полномочия учредителя – Управление жилищно-коммунального хозяйства  администрации Озерского городского округа</t>
  </si>
  <si>
    <t>ВСЕГО по Управлению жилищно-коммунального хозяйства администрации:</t>
  </si>
  <si>
    <t>Управление капитального строительства и благоустройства администрации Озерского городского округа Челябинской области</t>
  </si>
  <si>
    <t>Выполнение работ, связанных с осуществлением регулярных перевозок пассажиров и багажа по муниципальному маршруту № 2 "площадь Курчатова - поселок № 2" на территории Озерского городского округа по регулируемому тарифу</t>
  </si>
  <si>
    <t>Предоставление неисключительных прав на использование операционной системы для нужд администрации Озерского городского округа</t>
  </si>
  <si>
    <t>Поставка бумаги для офисной техники</t>
  </si>
  <si>
    <t>Выполнение работ по содержанию территорий скверов в г. Озерске</t>
  </si>
  <si>
    <t>Выполнение работ по содержанию незакрепленных территорий г. Озерска</t>
  </si>
  <si>
    <t>Оказание услуг по определению рыночной стоимости объектов незавершенного строительства на территории Озерского городского округа Челябинской области</t>
  </si>
  <si>
    <t>Оказание услуг по физической (невооруженной) охране административного нежилого здания, расположенного по адресу: Россия, Челябинская область, город Озерск, улица Блюхера, 2а</t>
  </si>
  <si>
    <t>Приобретение жилого помещения (однокомнатная квартира или жилой дом) в целях формирования специализированного жилищного фонда для обеспечения жилыми помещениями детей-сирот и детей, оставшихся без попечения родителей, лиц из их числа, в г. Озерск Челябинской области</t>
  </si>
  <si>
    <t>Приобретение жилого помещения (однокомнатная квартира или жилой дом) в целях формирования специализированного жилищного фонда для обеспечения жилыми помещениями детей-сирот и детей, оставшихся без попечения родителей, лиц из их числа, в Озерском городском округе Челябинской области</t>
  </si>
  <si>
    <t>Управление имущественных отношений  администрации Озерского городского округа</t>
  </si>
  <si>
    <t>Поставка расходных материалов (картриджей) для офисной техники для нужд администрации Озерского городского округа</t>
  </si>
  <si>
    <t>Поставка аккумуляторных батарей для источников бесперебойного питания для нужд администрации Озерского городского округа</t>
  </si>
  <si>
    <t>ООО "Ю-ТРЕЙД"</t>
  </si>
  <si>
    <t xml:space="preserve">Выполнение работ по содержанию территории кладбища </t>
  </si>
  <si>
    <t>Выполнение работ по содержанию территории мемориального комплекса погибшим в Великой Отечественной войне жителям поселка Метлино</t>
  </si>
  <si>
    <t>Выполнение работ по содержанию территории мемориала "Вечный огонь" - площадь Октябрьская</t>
  </si>
  <si>
    <t>ООО "ВЫСТРЕЛ"</t>
  </si>
  <si>
    <t>Выполнение работ по ремонту автомобильной дороги переулок Связи</t>
  </si>
  <si>
    <t>Выполнение работ по ремонту автомобильной дороги по ул. Кыштымская (от ж/д до КПП)</t>
  </si>
  <si>
    <t>Выполнение работ по ремонту автомобильной дороги Озерск-Кыштым</t>
  </si>
  <si>
    <t>Выполнение работ по санитарному содержанию зданий общежитий (в том числе и арендуемых в них помещений) в г. Озерске</t>
  </si>
  <si>
    <t>Оказание услуг по организации, приготовлению и предоставлению горячего питания обучающимся, получающим начальное общее образование в  Муниципальном бюджетном общеобразовательном учреждении  «Средняя общеобразовательная школа№25»</t>
  </si>
  <si>
    <t>Оказание услуг по организации, приготовлению и предоставлению питания обучающимся Муниципального бюджетного общеобразовательного учреждения «Специальная (коррекционная) школа №29 VI вида»</t>
  </si>
  <si>
    <t>Аренда здания (нежилого помещения) для размещения Новогорненского филиала МБУ ДО "ДТДиМ" "Дружба"</t>
  </si>
  <si>
    <t>Оказание услуг по организации бесплатного горячего питания обучающихся, получающих начальное общее образование в МБОУ  «Лицей №23»</t>
  </si>
  <si>
    <t>Оказание услуг по организации, приготовлению и предоставлению бесплатного питания обучающимся, получающим начальное общее образование в МБОУ СОШ №33</t>
  </si>
  <si>
    <t>Мясо и печень говядины замороженные</t>
  </si>
  <si>
    <t>Овощи свежие</t>
  </si>
  <si>
    <t>Муниципальное бюджетное общеобразователное учреждение "Средняя общеобразовательная школа №25"</t>
  </si>
  <si>
    <t>Муниципальное бюджетное учреждение дополнительного образования "Дворец творчества детей и молодежи"</t>
  </si>
  <si>
    <t>Муниципальное бюджетное общеобразователное учреждение "Специальная (коррекционная) школа № 29 VI вида"</t>
  </si>
  <si>
    <t>Муниципальное бюджетное общеобразователное учреждение "Лицей №23"</t>
  </si>
  <si>
    <t>Муниципальное бюджетное общеобразователное учреждение "Средняя общеобразовательная школа №33 с углубленным изучением английского языка"</t>
  </si>
  <si>
    <t>Муниципальное бюджетное дошкольное образовательное учреждение "Детский сад комбинированного вида №26"</t>
  </si>
  <si>
    <t>Управление образования администрации Озерского городского округа Челябинской области</t>
  </si>
  <si>
    <t>Бензин автомобильный АИ-95</t>
  </si>
  <si>
    <t>Оказание услуг по адаптации и сопровождению справочной правовой Системы КонсультантПлюс на основе специального лицензионного программного обеспечения, обеспечивающего совместимость услуг по адаптации и сопровождению с установленными у Управления образования администрации Озерского городского округа Челябинской области  экземплярами Систем КонсультантПлюс</t>
  </si>
  <si>
    <t>ООО ПП "АГАТ"</t>
  </si>
  <si>
    <t>Муниципальное казенное учреждение "Озерское лесничество"</t>
  </si>
  <si>
    <t>Строительство газопровода низкого давления в пос. Метлино Озерского городского округа Челябинской области</t>
  </si>
  <si>
    <t>ООО "ИНЖЕНЕРИНВЕСТ"</t>
  </si>
  <si>
    <t>Выполнение мероприятий по сохранению лесов, в том числе работы по охране, защите, воспроизводству городских лесов на территории МКУ "Озерское лесничество" с одновременной продажей лесных насаждений для заготовки древесины</t>
  </si>
  <si>
    <t>Муниципальное казенное учреждение "Управление капитального строительства Озерского городского округа"</t>
  </si>
  <si>
    <t>ООО "ЧОП "Алмаз"</t>
  </si>
  <si>
    <t xml:space="preserve">Сведения о результатах торгов, проведенных Отделом муниципального заказа Управления экономики администрации Озерского городского округа Челябинской области
за март 2022 г. </t>
  </si>
  <si>
    <t>ООО "ФОРСЕТ"</t>
  </si>
  <si>
    <t>ООО "ЦЕНТР ЭКОНОМИЧЕСКОГО СОДЕЙСТВИЯ"</t>
  </si>
  <si>
    <t>Исп. Насонова Александра</t>
  </si>
  <si>
    <t>2-41-01</t>
  </si>
  <si>
    <t>4-09/ Поставка бумаги</t>
  </si>
  <si>
    <t>5-09/ Охрана здания</t>
  </si>
  <si>
    <t>№ 6-09/ Услуги оценки</t>
  </si>
  <si>
    <t>2-09/ Жилье для сирот 2</t>
  </si>
  <si>
    <t>3-09/ Жилье для сирот 3</t>
  </si>
  <si>
    <t>1-09/ Жилье для сирот 1</t>
  </si>
  <si>
    <t>1-14/ Охрана лесов</t>
  </si>
  <si>
    <t>2-13/ Предоставление прав на ОС</t>
  </si>
  <si>
    <t>3-13/ Поставка картриджей</t>
  </si>
  <si>
    <t>5-13/ Поставка аккумуляторных батарей</t>
  </si>
  <si>
    <t>1-85/ Содержание общежитий</t>
  </si>
  <si>
    <t>1-06/ Содержание кладбища п.Метлино</t>
  </si>
  <si>
    <t>2-06/ Содержание территории мемориала п.Метлино</t>
  </si>
  <si>
    <t>3-06/ Пассажироперевозки М №2</t>
  </si>
  <si>
    <t>4-06/ Содержание незакрепленных территорий</t>
  </si>
  <si>
    <t>5-06/ Содержание скверов</t>
  </si>
  <si>
    <t>6-06/ Содержание мемориала</t>
  </si>
  <si>
    <t>8-06/ Ремонт дороги пер.Связи</t>
  </si>
  <si>
    <t>9-06/ Ремонт дорог 2</t>
  </si>
  <si>
    <t>10-06/ Ремонт дорог 3</t>
  </si>
  <si>
    <t>7-06/ Содержание территории мемориала п.Метлино 2</t>
  </si>
  <si>
    <t>1-84/ Строительство газопровода</t>
  </si>
  <si>
    <t>1-39/ Организация питания</t>
  </si>
  <si>
    <t>1-41/ Организация питания</t>
  </si>
  <si>
    <t>1-57/ Аренда</t>
  </si>
  <si>
    <t>1-37/ Организация питания</t>
  </si>
  <si>
    <t>1-44/ Организация питания</t>
  </si>
  <si>
    <t>1-22/ Поставка мяса</t>
  </si>
  <si>
    <t>2-22/ Поставка овощей</t>
  </si>
  <si>
    <t>1-02/ Поставка ГСМ</t>
  </si>
  <si>
    <t>2-02/ Информационные услуги</t>
  </si>
  <si>
    <t>1) № 4-09/ Поставка бумаги</t>
  </si>
  <si>
    <t>2) № 2-09/ Жилье для сирот 2</t>
  </si>
  <si>
    <t>3) № 3-09/ Жилье для сирот 3</t>
  </si>
  <si>
    <t>4) № 1-14/ Охрана лесов</t>
  </si>
  <si>
    <t>5) № 5-13/ Поставка аккумуляторных батарей</t>
  </si>
  <si>
    <t>6) № 7-06/ Содержание территории мемориала п.Метлино 2</t>
  </si>
  <si>
    <t>7) № 1-22/ Поставка мяса</t>
  </si>
  <si>
    <t>8) № 2-22/ Поставка овощей</t>
  </si>
  <si>
    <t>Сумма заключенных контрактов меньше суммы начальных максимальных цен контрактов на  4 771 613,75 руб. без учета экономии (891 295,61 руб.),</t>
  </si>
  <si>
    <t>Победитель торгов / участник, с которым заключается контракт</t>
  </si>
  <si>
    <t>Заявок нет.</t>
  </si>
  <si>
    <t xml:space="preserve">
Котова Татьяна Владиславовна 
Единственная заявка.</t>
  </si>
  <si>
    <t>Штульберг Олег Александрович
Единственная заявка.</t>
  </si>
  <si>
    <t>ООО "ЮНИТ-ПАРТНЁР"
Единственная заявка.</t>
  </si>
  <si>
    <t>Шмакова Ульяна Сергеевна
Единственная заявка.</t>
  </si>
  <si>
    <t xml:space="preserve"> ООО "СПЕЦТЕХПЛЮС" 
Единственная заявка.</t>
  </si>
  <si>
    <t>Николаев Алексей Владимирович</t>
  </si>
  <si>
    <t>Добрынина Юлия Анатольевна</t>
  </si>
  <si>
    <t>ФГУП ПО "Маяк"
Единственная заявка.</t>
  </si>
  <si>
    <t>ООО "ДЕТСКОЕ ОБЩЕСТВЕННОЕ ПИТАНИЕ - ДОП"
Единственная заявка.</t>
  </si>
  <si>
    <t>Пономарев Эдуард Михайлович
Единственная заявка.</t>
  </si>
  <si>
    <t>Болдырев Сергей Николаевич
Единственная заявка.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</si>
</sst>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name val="Calibri"/>
      <family val="2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8"/>
      <color indexed="8"/>
      <name val="Times New Roman"/>
      <family val="1"/>
      <charset val="204"/>
    </font>
    <font>
      <i/>
      <sz val="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2" fillId="0" borderId="7" applyNumberFormat="0" applyProtection="0">
      <alignment horizontal="left" vertical="top"/>
    </xf>
  </cellStyleXfs>
  <cellXfs count="71">
    <xf numFmtId="0" fontId="0" fillId="0" borderId="0" xfId="0"/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4" fontId="4" fillId="3" borderId="2" xfId="0" applyNumberFormat="1" applyFont="1" applyFill="1" applyBorder="1" applyAlignment="1">
      <alignment horizontal="center" vertical="center" wrapText="1"/>
    </xf>
    <xf numFmtId="4" fontId="5" fillId="4" borderId="5" xfId="0" applyNumberFormat="1" applyFont="1" applyFill="1" applyBorder="1" applyAlignment="1">
      <alignment horizontal="center" vertical="center" wrapText="1"/>
    </xf>
    <xf numFmtId="4" fontId="11" fillId="3" borderId="2" xfId="0" applyNumberFormat="1" applyFont="1" applyFill="1" applyBorder="1" applyAlignment="1">
      <alignment horizontal="center" vertical="center" wrapText="1"/>
    </xf>
    <xf numFmtId="0" fontId="15" fillId="0" borderId="0" xfId="0" applyFont="1"/>
    <xf numFmtId="0" fontId="3" fillId="0" borderId="0" xfId="0" applyFont="1"/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 horizontal="left"/>
    </xf>
    <xf numFmtId="4" fontId="15" fillId="0" borderId="0" xfId="0" applyNumberFormat="1" applyFont="1"/>
    <xf numFmtId="0" fontId="16" fillId="0" borderId="0" xfId="0" applyFont="1" applyFill="1"/>
    <xf numFmtId="0" fontId="15" fillId="0" borderId="0" xfId="0" applyFont="1" applyFill="1"/>
    <xf numFmtId="0" fontId="18" fillId="0" borderId="0" xfId="0" applyFont="1"/>
    <xf numFmtId="0" fontId="3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4" fontId="15" fillId="0" borderId="0" xfId="0" applyNumberFormat="1" applyFont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0" fontId="8" fillId="0" borderId="2" xfId="1" applyFont="1" applyFill="1" applyBorder="1" applyAlignment="1">
      <alignment horizontal="left" vertical="center" wrapText="1"/>
    </xf>
    <xf numFmtId="4" fontId="8" fillId="0" borderId="2" xfId="1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4" fontId="8" fillId="0" borderId="3" xfId="1" applyNumberFormat="1" applyFont="1" applyFill="1" applyBorder="1" applyAlignment="1">
      <alignment vertical="center" wrapText="1"/>
    </xf>
    <xf numFmtId="14" fontId="8" fillId="0" borderId="2" xfId="1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4" fontId="8" fillId="0" borderId="3" xfId="1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4" fontId="8" fillId="0" borderId="3" xfId="1" applyNumberFormat="1" applyFont="1" applyFill="1" applyBorder="1" applyAlignment="1">
      <alignment horizontal="right" vertical="center" wrapText="1"/>
    </xf>
    <xf numFmtId="4" fontId="8" fillId="0" borderId="3" xfId="1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8" fillId="5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</cellXfs>
  <cellStyles count="2">
    <cellStyle name="Data" xfId="1"/>
    <cellStyle name="Обычный" xfId="0" builtinId="0"/>
  </cellStyles>
  <dxfs count="0"/>
  <tableStyles count="0" defaultTableStyle="TableStyleMedium2" defaultPivotStyle="PivotStyleMedium9"/>
  <colors>
    <mruColors>
      <color rgb="FFCCFFCC"/>
      <color rgb="FFFFFFCC"/>
      <color rgb="FFEAEAEA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2"/>
  <sheetViews>
    <sheetView tabSelected="1" topLeftCell="A42" zoomScaleNormal="100" workbookViewId="0">
      <selection activeCell="F60" sqref="F60"/>
    </sheetView>
  </sheetViews>
  <sheetFormatPr defaultRowHeight="15" x14ac:dyDescent="0.25"/>
  <cols>
    <col min="1" max="1" width="4.7109375" style="7" customWidth="1"/>
    <col min="2" max="2" width="17.42578125" style="27" customWidth="1"/>
    <col min="3" max="3" width="28.28515625" style="26" customWidth="1"/>
    <col min="4" max="4" width="30.28515625" style="27" customWidth="1"/>
    <col min="5" max="6" width="14.85546875" style="7" bestFit="1" customWidth="1"/>
    <col min="7" max="7" width="12.5703125" style="7" bestFit="1" customWidth="1"/>
    <col min="8" max="8" width="11.7109375" style="7" customWidth="1"/>
    <col min="9" max="9" width="38.42578125" style="20" customWidth="1"/>
    <col min="10" max="10" width="9.140625" style="7"/>
    <col min="11" max="11" width="19.42578125" style="7" customWidth="1"/>
    <col min="12" max="16384" width="9.140625" style="7"/>
  </cols>
  <sheetData>
    <row r="1" spans="1:11" ht="50.25" customHeight="1" thickBot="1" x14ac:dyDescent="0.3">
      <c r="A1" s="64" t="s">
        <v>69</v>
      </c>
      <c r="B1" s="65"/>
      <c r="C1" s="65"/>
      <c r="D1" s="65"/>
      <c r="E1" s="65"/>
      <c r="F1" s="65"/>
      <c r="G1" s="65"/>
      <c r="H1" s="65"/>
      <c r="I1" s="65"/>
    </row>
    <row r="2" spans="1:11" ht="46.5" customHeight="1" x14ac:dyDescent="0.25">
      <c r="A2" s="30" t="s">
        <v>0</v>
      </c>
      <c r="B2" s="31" t="s">
        <v>1</v>
      </c>
      <c r="C2" s="31" t="s">
        <v>2</v>
      </c>
      <c r="D2" s="31" t="s">
        <v>3</v>
      </c>
      <c r="E2" s="32" t="s">
        <v>4</v>
      </c>
      <c r="F2" s="31" t="s">
        <v>5</v>
      </c>
      <c r="G2" s="31" t="s">
        <v>6</v>
      </c>
      <c r="H2" s="32" t="s">
        <v>7</v>
      </c>
      <c r="I2" s="33" t="s">
        <v>114</v>
      </c>
    </row>
    <row r="3" spans="1:11" ht="21.75" customHeight="1" x14ac:dyDescent="0.25">
      <c r="A3" s="59" t="s">
        <v>15</v>
      </c>
      <c r="B3" s="60"/>
      <c r="C3" s="60"/>
      <c r="D3" s="60"/>
      <c r="E3" s="60"/>
      <c r="F3" s="60"/>
      <c r="G3" s="60"/>
      <c r="H3" s="60"/>
      <c r="I3" s="61"/>
    </row>
    <row r="4" spans="1:11" ht="63.75" x14ac:dyDescent="0.25">
      <c r="A4" s="37">
        <v>1</v>
      </c>
      <c r="B4" s="38" t="s">
        <v>76</v>
      </c>
      <c r="C4" s="39" t="s">
        <v>34</v>
      </c>
      <c r="D4" s="39" t="s">
        <v>30</v>
      </c>
      <c r="E4" s="40">
        <v>74750</v>
      </c>
      <c r="F4" s="41">
        <v>16413.75</v>
      </c>
      <c r="G4" s="41">
        <f>E4-F4</f>
        <v>58336.25</v>
      </c>
      <c r="H4" s="42">
        <v>44651</v>
      </c>
      <c r="I4" s="43" t="s">
        <v>71</v>
      </c>
    </row>
    <row r="5" spans="1:11" ht="76.5" x14ac:dyDescent="0.25">
      <c r="A5" s="37">
        <v>2</v>
      </c>
      <c r="B5" s="38" t="s">
        <v>75</v>
      </c>
      <c r="C5" s="39" t="s">
        <v>34</v>
      </c>
      <c r="D5" s="39" t="s">
        <v>31</v>
      </c>
      <c r="E5" s="40">
        <v>635288.96</v>
      </c>
      <c r="F5" s="41">
        <v>632112.52</v>
      </c>
      <c r="G5" s="41">
        <f>E5-F5</f>
        <v>3176.4399999999441</v>
      </c>
      <c r="H5" s="42">
        <v>44650</v>
      </c>
      <c r="I5" s="43" t="s">
        <v>68</v>
      </c>
    </row>
    <row r="6" spans="1:11" ht="38.25" x14ac:dyDescent="0.25">
      <c r="A6" s="37">
        <v>3</v>
      </c>
      <c r="B6" s="38" t="s">
        <v>74</v>
      </c>
      <c r="C6" s="39" t="s">
        <v>34</v>
      </c>
      <c r="D6" s="39" t="s">
        <v>27</v>
      </c>
      <c r="E6" s="40">
        <v>150859.48000000001</v>
      </c>
      <c r="F6" s="41">
        <v>0</v>
      </c>
      <c r="G6" s="41">
        <v>0</v>
      </c>
      <c r="H6" s="42">
        <v>44643</v>
      </c>
      <c r="I6" s="55" t="s">
        <v>115</v>
      </c>
    </row>
    <row r="7" spans="1:11" ht="114.75" x14ac:dyDescent="0.25">
      <c r="A7" s="37">
        <v>4</v>
      </c>
      <c r="B7" s="38" t="s">
        <v>77</v>
      </c>
      <c r="C7" s="39" t="s">
        <v>34</v>
      </c>
      <c r="D7" s="39" t="s">
        <v>32</v>
      </c>
      <c r="E7" s="40">
        <v>1483027.26</v>
      </c>
      <c r="F7" s="41">
        <v>0</v>
      </c>
      <c r="G7" s="41">
        <v>0</v>
      </c>
      <c r="H7" s="42">
        <v>44649</v>
      </c>
      <c r="I7" s="55" t="s">
        <v>115</v>
      </c>
    </row>
    <row r="8" spans="1:11" ht="114.75" x14ac:dyDescent="0.25">
      <c r="A8" s="37">
        <v>5</v>
      </c>
      <c r="B8" s="38" t="s">
        <v>78</v>
      </c>
      <c r="C8" s="39" t="s">
        <v>34</v>
      </c>
      <c r="D8" s="39" t="s">
        <v>32</v>
      </c>
      <c r="E8" s="40">
        <v>1483027.26</v>
      </c>
      <c r="F8" s="41">
        <v>0</v>
      </c>
      <c r="G8" s="41">
        <v>0</v>
      </c>
      <c r="H8" s="42">
        <v>44650</v>
      </c>
      <c r="I8" s="55" t="s">
        <v>115</v>
      </c>
    </row>
    <row r="9" spans="1:11" ht="127.5" x14ac:dyDescent="0.25">
      <c r="A9" s="37">
        <v>6</v>
      </c>
      <c r="B9" s="38" t="s">
        <v>79</v>
      </c>
      <c r="C9" s="39" t="s">
        <v>34</v>
      </c>
      <c r="D9" s="39" t="s">
        <v>33</v>
      </c>
      <c r="E9" s="40">
        <v>1086593.97</v>
      </c>
      <c r="F9" s="41">
        <v>1086593.97</v>
      </c>
      <c r="G9" s="41">
        <v>0</v>
      </c>
      <c r="H9" s="42">
        <v>44649</v>
      </c>
      <c r="I9" s="44" t="s">
        <v>116</v>
      </c>
    </row>
    <row r="10" spans="1:11" ht="102" x14ac:dyDescent="0.25">
      <c r="A10" s="37">
        <v>7</v>
      </c>
      <c r="B10" s="38" t="s">
        <v>80</v>
      </c>
      <c r="C10" s="39" t="s">
        <v>63</v>
      </c>
      <c r="D10" s="39" t="s">
        <v>66</v>
      </c>
      <c r="E10" s="40">
        <v>336478</v>
      </c>
      <c r="F10" s="40">
        <v>0</v>
      </c>
      <c r="G10" s="40">
        <v>0</v>
      </c>
      <c r="H10" s="45">
        <v>44642</v>
      </c>
      <c r="I10" s="55" t="s">
        <v>115</v>
      </c>
    </row>
    <row r="11" spans="1:11" s="20" customFormat="1" ht="21.75" customHeight="1" x14ac:dyDescent="0.25">
      <c r="A11" s="62" t="s">
        <v>16</v>
      </c>
      <c r="B11" s="63"/>
      <c r="C11" s="63"/>
      <c r="D11" s="63"/>
      <c r="E11" s="4">
        <f>SUM(E4:E10)</f>
        <v>5250024.93</v>
      </c>
      <c r="F11" s="4">
        <f>SUM(F4:F10)</f>
        <v>1735120.24</v>
      </c>
      <c r="G11" s="4">
        <f>SUM(G4:G10)</f>
        <v>61512.689999999944</v>
      </c>
      <c r="H11" s="28"/>
      <c r="I11" s="15"/>
      <c r="K11" s="36"/>
    </row>
    <row r="12" spans="1:11" ht="21.75" customHeight="1" x14ac:dyDescent="0.25">
      <c r="A12" s="59" t="s">
        <v>17</v>
      </c>
      <c r="B12" s="60"/>
      <c r="C12" s="60"/>
      <c r="D12" s="60"/>
      <c r="E12" s="60"/>
      <c r="F12" s="60"/>
      <c r="G12" s="60"/>
      <c r="H12" s="60"/>
      <c r="I12" s="61"/>
    </row>
    <row r="13" spans="1:11" s="8" customFormat="1" ht="63.75" x14ac:dyDescent="0.2">
      <c r="A13" s="37">
        <v>8</v>
      </c>
      <c r="B13" s="38" t="s">
        <v>81</v>
      </c>
      <c r="C13" s="46" t="s">
        <v>18</v>
      </c>
      <c r="D13" s="39" t="s">
        <v>26</v>
      </c>
      <c r="E13" s="40">
        <v>418000</v>
      </c>
      <c r="F13" s="40">
        <v>403370</v>
      </c>
      <c r="G13" s="40">
        <f>E13-F13</f>
        <v>14630</v>
      </c>
      <c r="H13" s="45">
        <v>44624</v>
      </c>
      <c r="I13" s="47" t="s">
        <v>37</v>
      </c>
    </row>
    <row r="14" spans="1:11" s="8" customFormat="1" ht="51" x14ac:dyDescent="0.2">
      <c r="A14" s="37">
        <v>9</v>
      </c>
      <c r="B14" s="38" t="s">
        <v>82</v>
      </c>
      <c r="C14" s="46" t="s">
        <v>18</v>
      </c>
      <c r="D14" s="39" t="s">
        <v>35</v>
      </c>
      <c r="E14" s="40">
        <v>420813.22</v>
      </c>
      <c r="F14" s="40">
        <v>420813.22</v>
      </c>
      <c r="G14" s="40">
        <v>0</v>
      </c>
      <c r="H14" s="45">
        <v>44625</v>
      </c>
      <c r="I14" s="44" t="s">
        <v>118</v>
      </c>
    </row>
    <row r="15" spans="1:11" s="8" customFormat="1" ht="51" x14ac:dyDescent="0.2">
      <c r="A15" s="37">
        <v>10</v>
      </c>
      <c r="B15" s="38" t="s">
        <v>83</v>
      </c>
      <c r="C15" s="46" t="s">
        <v>18</v>
      </c>
      <c r="D15" s="39" t="s">
        <v>36</v>
      </c>
      <c r="E15" s="40">
        <v>17850.75</v>
      </c>
      <c r="F15" s="40">
        <v>0</v>
      </c>
      <c r="G15" s="40">
        <v>0</v>
      </c>
      <c r="H15" s="45">
        <v>44625</v>
      </c>
      <c r="I15" s="55" t="s">
        <v>115</v>
      </c>
    </row>
    <row r="16" spans="1:11" s="20" customFormat="1" ht="21.75" customHeight="1" x14ac:dyDescent="0.25">
      <c r="A16" s="57" t="s">
        <v>19</v>
      </c>
      <c r="B16" s="58"/>
      <c r="C16" s="58"/>
      <c r="D16" s="58"/>
      <c r="E16" s="4">
        <f>SUM(E13:E15)</f>
        <v>856663.97</v>
      </c>
      <c r="F16" s="4">
        <f>SUM(F13:F15)</f>
        <v>824183.22</v>
      </c>
      <c r="G16" s="4">
        <f>SUM(G13:G15)</f>
        <v>14630</v>
      </c>
      <c r="H16" s="28"/>
      <c r="I16" s="15"/>
    </row>
    <row r="17" spans="1:9" ht="30" customHeight="1" x14ac:dyDescent="0.25">
      <c r="A17" s="59" t="s">
        <v>22</v>
      </c>
      <c r="B17" s="60"/>
      <c r="C17" s="60"/>
      <c r="D17" s="60"/>
      <c r="E17" s="60"/>
      <c r="F17" s="60"/>
      <c r="G17" s="60"/>
      <c r="H17" s="60"/>
      <c r="I17" s="61"/>
    </row>
    <row r="18" spans="1:9" ht="51" x14ac:dyDescent="0.25">
      <c r="A18" s="48">
        <v>11</v>
      </c>
      <c r="B18" s="38" t="s">
        <v>84</v>
      </c>
      <c r="C18" s="46" t="s">
        <v>21</v>
      </c>
      <c r="D18" s="39" t="s">
        <v>45</v>
      </c>
      <c r="E18" s="40">
        <v>540000</v>
      </c>
      <c r="F18" s="40">
        <v>540000</v>
      </c>
      <c r="G18" s="40">
        <v>0</v>
      </c>
      <c r="H18" s="45">
        <v>44637</v>
      </c>
      <c r="I18" s="56" t="s">
        <v>117</v>
      </c>
    </row>
    <row r="19" spans="1:9" s="20" customFormat="1" ht="25.5" customHeight="1" x14ac:dyDescent="0.25">
      <c r="A19" s="62" t="s">
        <v>23</v>
      </c>
      <c r="B19" s="63"/>
      <c r="C19" s="63"/>
      <c r="D19" s="63"/>
      <c r="E19" s="6">
        <f>SUM(E18:E18)</f>
        <v>540000</v>
      </c>
      <c r="F19" s="6">
        <f>SUM(F18:F18)</f>
        <v>540000</v>
      </c>
      <c r="G19" s="6">
        <f>SUM(G18:G18)</f>
        <v>0</v>
      </c>
      <c r="H19" s="35"/>
      <c r="I19" s="16"/>
    </row>
    <row r="20" spans="1:9" ht="36.75" customHeight="1" x14ac:dyDescent="0.25">
      <c r="A20" s="59" t="s">
        <v>8</v>
      </c>
      <c r="B20" s="60"/>
      <c r="C20" s="60"/>
      <c r="D20" s="60"/>
      <c r="E20" s="60"/>
      <c r="F20" s="60"/>
      <c r="G20" s="60"/>
      <c r="H20" s="60"/>
      <c r="I20" s="61"/>
    </row>
    <row r="21" spans="1:9" s="12" customFormat="1" ht="63.75" x14ac:dyDescent="0.25">
      <c r="A21" s="49">
        <v>12</v>
      </c>
      <c r="B21" s="38" t="s">
        <v>85</v>
      </c>
      <c r="C21" s="50" t="s">
        <v>24</v>
      </c>
      <c r="D21" s="39" t="s">
        <v>38</v>
      </c>
      <c r="E21" s="40">
        <v>296017.2</v>
      </c>
      <c r="F21" s="40">
        <v>296017.2</v>
      </c>
      <c r="G21" s="40">
        <v>0</v>
      </c>
      <c r="H21" s="45">
        <v>44629</v>
      </c>
      <c r="I21" s="44" t="s">
        <v>119</v>
      </c>
    </row>
    <row r="22" spans="1:9" s="12" customFormat="1" ht="63.75" x14ac:dyDescent="0.25">
      <c r="A22" s="49">
        <v>13</v>
      </c>
      <c r="B22" s="38" t="s">
        <v>86</v>
      </c>
      <c r="C22" s="50" t="s">
        <v>24</v>
      </c>
      <c r="D22" s="39" t="s">
        <v>39</v>
      </c>
      <c r="E22" s="40">
        <v>111970.8</v>
      </c>
      <c r="F22" s="40">
        <v>111970.8</v>
      </c>
      <c r="G22" s="40">
        <v>0</v>
      </c>
      <c r="H22" s="45">
        <v>44630</v>
      </c>
      <c r="I22" s="44" t="s">
        <v>120</v>
      </c>
    </row>
    <row r="23" spans="1:9" s="12" customFormat="1" ht="102" x14ac:dyDescent="0.25">
      <c r="A23" s="49">
        <v>14</v>
      </c>
      <c r="B23" s="38" t="s">
        <v>87</v>
      </c>
      <c r="C23" s="50" t="s">
        <v>24</v>
      </c>
      <c r="D23" s="39" t="s">
        <v>25</v>
      </c>
      <c r="E23" s="40">
        <v>6365039.7000000002</v>
      </c>
      <c r="F23" s="40">
        <v>5887661.7000000002</v>
      </c>
      <c r="G23" s="40">
        <f t="shared" ref="G23:G29" si="0">E23-F23</f>
        <v>477378</v>
      </c>
      <c r="H23" s="45">
        <v>44636</v>
      </c>
      <c r="I23" s="47" t="s">
        <v>41</v>
      </c>
    </row>
    <row r="24" spans="1:9" s="12" customFormat="1" ht="63.75" x14ac:dyDescent="0.25">
      <c r="A24" s="49">
        <v>15</v>
      </c>
      <c r="B24" s="38" t="s">
        <v>88</v>
      </c>
      <c r="C24" s="50" t="s">
        <v>24</v>
      </c>
      <c r="D24" s="39" t="s">
        <v>29</v>
      </c>
      <c r="E24" s="40">
        <v>224046</v>
      </c>
      <c r="F24" s="40">
        <v>221805.54</v>
      </c>
      <c r="G24" s="40">
        <f t="shared" si="0"/>
        <v>2240.4599999999919</v>
      </c>
      <c r="H24" s="45">
        <v>44637</v>
      </c>
      <c r="I24" s="51" t="s">
        <v>121</v>
      </c>
    </row>
    <row r="25" spans="1:9" s="13" customFormat="1" ht="63.75" x14ac:dyDescent="0.25">
      <c r="A25" s="52">
        <v>16</v>
      </c>
      <c r="B25" s="38" t="s">
        <v>89</v>
      </c>
      <c r="C25" s="46" t="s">
        <v>24</v>
      </c>
      <c r="D25" s="39" t="s">
        <v>28</v>
      </c>
      <c r="E25" s="40">
        <v>757407.6</v>
      </c>
      <c r="F25" s="40">
        <v>579416.80000000005</v>
      </c>
      <c r="G25" s="40">
        <f t="shared" si="0"/>
        <v>177990.79999999993</v>
      </c>
      <c r="H25" s="45">
        <v>44645</v>
      </c>
      <c r="I25" s="47" t="s">
        <v>122</v>
      </c>
    </row>
    <row r="26" spans="1:9" s="13" customFormat="1" ht="63.75" x14ac:dyDescent="0.25">
      <c r="A26" s="52">
        <v>17</v>
      </c>
      <c r="B26" s="38" t="s">
        <v>90</v>
      </c>
      <c r="C26" s="46" t="s">
        <v>24</v>
      </c>
      <c r="D26" s="39" t="s">
        <v>40</v>
      </c>
      <c r="E26" s="40">
        <v>112107.6</v>
      </c>
      <c r="F26" s="40">
        <v>54971.39</v>
      </c>
      <c r="G26" s="40">
        <f t="shared" si="0"/>
        <v>57136.210000000006</v>
      </c>
      <c r="H26" s="45">
        <v>44648</v>
      </c>
      <c r="I26" s="47" t="s">
        <v>121</v>
      </c>
    </row>
    <row r="27" spans="1:9" s="13" customFormat="1" ht="63.75" x14ac:dyDescent="0.25">
      <c r="A27" s="52">
        <v>18</v>
      </c>
      <c r="B27" s="38" t="s">
        <v>91</v>
      </c>
      <c r="C27" s="46" t="s">
        <v>24</v>
      </c>
      <c r="D27" s="39" t="s">
        <v>42</v>
      </c>
      <c r="E27" s="40">
        <v>960326.4</v>
      </c>
      <c r="F27" s="40">
        <v>960326.4</v>
      </c>
      <c r="G27" s="40">
        <f t="shared" si="0"/>
        <v>0</v>
      </c>
      <c r="H27" s="45">
        <v>44651</v>
      </c>
      <c r="I27" s="44" t="s">
        <v>123</v>
      </c>
    </row>
    <row r="28" spans="1:9" s="13" customFormat="1" ht="63.75" x14ac:dyDescent="0.25">
      <c r="A28" s="52">
        <v>19</v>
      </c>
      <c r="B28" s="38" t="s">
        <v>92</v>
      </c>
      <c r="C28" s="46" t="s">
        <v>24</v>
      </c>
      <c r="D28" s="39" t="s">
        <v>43</v>
      </c>
      <c r="E28" s="40">
        <v>7056314.4299999997</v>
      </c>
      <c r="F28" s="40">
        <v>7056314.4299999997</v>
      </c>
      <c r="G28" s="40">
        <f t="shared" si="0"/>
        <v>0</v>
      </c>
      <c r="H28" s="45">
        <v>44651</v>
      </c>
      <c r="I28" s="44" t="s">
        <v>123</v>
      </c>
    </row>
    <row r="29" spans="1:9" s="13" customFormat="1" ht="63.75" x14ac:dyDescent="0.25">
      <c r="A29" s="52">
        <v>20</v>
      </c>
      <c r="B29" s="38" t="s">
        <v>93</v>
      </c>
      <c r="C29" s="46" t="s">
        <v>24</v>
      </c>
      <c r="D29" s="39" t="s">
        <v>44</v>
      </c>
      <c r="E29" s="40">
        <v>3183364.66</v>
      </c>
      <c r="F29" s="40">
        <v>3183364.66</v>
      </c>
      <c r="G29" s="40">
        <f t="shared" si="0"/>
        <v>0</v>
      </c>
      <c r="H29" s="45">
        <v>44651</v>
      </c>
      <c r="I29" s="44" t="s">
        <v>123</v>
      </c>
    </row>
    <row r="30" spans="1:9" s="13" customFormat="1" ht="63.75" x14ac:dyDescent="0.25">
      <c r="A30" s="52">
        <v>21</v>
      </c>
      <c r="B30" s="38" t="s">
        <v>94</v>
      </c>
      <c r="C30" s="46" t="s">
        <v>24</v>
      </c>
      <c r="D30" s="39" t="s">
        <v>39</v>
      </c>
      <c r="E30" s="40">
        <v>111970.8</v>
      </c>
      <c r="F30" s="40">
        <v>0</v>
      </c>
      <c r="G30" s="40">
        <v>0</v>
      </c>
      <c r="H30" s="45">
        <v>44649</v>
      </c>
      <c r="I30" s="55" t="s">
        <v>115</v>
      </c>
    </row>
    <row r="31" spans="1:9" s="13" customFormat="1" ht="51" x14ac:dyDescent="0.25">
      <c r="A31" s="52">
        <v>22</v>
      </c>
      <c r="B31" s="38" t="s">
        <v>95</v>
      </c>
      <c r="C31" s="46" t="s">
        <v>67</v>
      </c>
      <c r="D31" s="39" t="s">
        <v>64</v>
      </c>
      <c r="E31" s="40">
        <v>14191490</v>
      </c>
      <c r="F31" s="40">
        <v>14120532.550000001</v>
      </c>
      <c r="G31" s="40">
        <f>E31-F31</f>
        <v>70957.449999999255</v>
      </c>
      <c r="H31" s="45">
        <v>44631</v>
      </c>
      <c r="I31" s="47" t="s">
        <v>65</v>
      </c>
    </row>
    <row r="32" spans="1:9" s="20" customFormat="1" ht="27.75" customHeight="1" x14ac:dyDescent="0.25">
      <c r="A32" s="62" t="s">
        <v>10</v>
      </c>
      <c r="B32" s="63"/>
      <c r="C32" s="63"/>
      <c r="D32" s="63"/>
      <c r="E32" s="4">
        <f>SUM(E21:E31)</f>
        <v>33370055.190000001</v>
      </c>
      <c r="F32" s="4">
        <f>SUM(F21:F31)</f>
        <v>32472381.470000003</v>
      </c>
      <c r="G32" s="4">
        <f>SUM(G21:G31)</f>
        <v>785702.91999999911</v>
      </c>
      <c r="H32" s="28"/>
      <c r="I32" s="15"/>
    </row>
    <row r="33" spans="1:11" ht="27.75" customHeight="1" x14ac:dyDescent="0.25">
      <c r="A33" s="59" t="s">
        <v>11</v>
      </c>
      <c r="B33" s="60"/>
      <c r="C33" s="60"/>
      <c r="D33" s="60"/>
      <c r="E33" s="60"/>
      <c r="F33" s="60"/>
      <c r="G33" s="60"/>
      <c r="H33" s="60"/>
      <c r="I33" s="61"/>
    </row>
    <row r="34" spans="1:11" s="12" customFormat="1" ht="102" x14ac:dyDescent="0.25">
      <c r="A34" s="53">
        <v>23</v>
      </c>
      <c r="B34" s="54" t="s">
        <v>96</v>
      </c>
      <c r="C34" s="50" t="s">
        <v>53</v>
      </c>
      <c r="D34" s="39" t="s">
        <v>46</v>
      </c>
      <c r="E34" s="40">
        <v>2314125.4500000002</v>
      </c>
      <c r="F34" s="40">
        <v>2314125.4500000002</v>
      </c>
      <c r="G34" s="40">
        <v>0</v>
      </c>
      <c r="H34" s="45">
        <v>44635</v>
      </c>
      <c r="I34" s="44" t="s">
        <v>124</v>
      </c>
    </row>
    <row r="35" spans="1:11" s="13" customFormat="1" ht="102" x14ac:dyDescent="0.25">
      <c r="A35" s="37">
        <v>24</v>
      </c>
      <c r="B35" s="38" t="s">
        <v>97</v>
      </c>
      <c r="C35" s="46" t="s">
        <v>55</v>
      </c>
      <c r="D35" s="39" t="s">
        <v>47</v>
      </c>
      <c r="E35" s="40">
        <v>1870440</v>
      </c>
      <c r="F35" s="40">
        <v>1870440</v>
      </c>
      <c r="G35" s="40">
        <v>0</v>
      </c>
      <c r="H35" s="45">
        <v>44638</v>
      </c>
      <c r="I35" s="44" t="s">
        <v>124</v>
      </c>
    </row>
    <row r="36" spans="1:11" s="13" customFormat="1" ht="51" x14ac:dyDescent="0.25">
      <c r="A36" s="37">
        <v>25</v>
      </c>
      <c r="B36" s="38" t="s">
        <v>98</v>
      </c>
      <c r="C36" s="46" t="s">
        <v>54</v>
      </c>
      <c r="D36" s="39" t="s">
        <v>48</v>
      </c>
      <c r="E36" s="40">
        <v>2620584</v>
      </c>
      <c r="F36" s="40">
        <v>2620584</v>
      </c>
      <c r="G36" s="40">
        <v>0</v>
      </c>
      <c r="H36" s="45">
        <v>44638</v>
      </c>
      <c r="I36" s="44" t="s">
        <v>125</v>
      </c>
    </row>
    <row r="37" spans="1:11" s="13" customFormat="1" ht="63.75" x14ac:dyDescent="0.25">
      <c r="A37" s="37">
        <v>26</v>
      </c>
      <c r="B37" s="38" t="s">
        <v>99</v>
      </c>
      <c r="C37" s="39" t="s">
        <v>56</v>
      </c>
      <c r="D37" s="39" t="s">
        <v>49</v>
      </c>
      <c r="E37" s="40">
        <v>691995.15</v>
      </c>
      <c r="F37" s="40">
        <v>691995.15</v>
      </c>
      <c r="G37" s="40">
        <v>0</v>
      </c>
      <c r="H37" s="45">
        <v>44645</v>
      </c>
      <c r="I37" s="44" t="s">
        <v>124</v>
      </c>
    </row>
    <row r="38" spans="1:11" s="13" customFormat="1" ht="76.5" x14ac:dyDescent="0.25">
      <c r="A38" s="37">
        <v>27</v>
      </c>
      <c r="B38" s="38" t="s">
        <v>100</v>
      </c>
      <c r="C38" s="39" t="s">
        <v>57</v>
      </c>
      <c r="D38" s="39" t="s">
        <v>50</v>
      </c>
      <c r="E38" s="40">
        <v>3605836.5</v>
      </c>
      <c r="F38" s="40">
        <v>3605836.5</v>
      </c>
      <c r="G38" s="40">
        <v>0</v>
      </c>
      <c r="H38" s="45">
        <v>44648</v>
      </c>
      <c r="I38" s="44" t="s">
        <v>126</v>
      </c>
    </row>
    <row r="39" spans="1:11" ht="51" x14ac:dyDescent="0.25">
      <c r="A39" s="37">
        <v>28</v>
      </c>
      <c r="B39" s="38" t="s">
        <v>101</v>
      </c>
      <c r="C39" s="39" t="s">
        <v>58</v>
      </c>
      <c r="D39" s="39" t="s">
        <v>51</v>
      </c>
      <c r="E39" s="40">
        <v>657307.80000000005</v>
      </c>
      <c r="F39" s="40">
        <v>0</v>
      </c>
      <c r="G39" s="40">
        <v>0</v>
      </c>
      <c r="H39" s="45">
        <v>44652</v>
      </c>
      <c r="I39" s="55" t="s">
        <v>115</v>
      </c>
    </row>
    <row r="40" spans="1:11" ht="51" x14ac:dyDescent="0.25">
      <c r="A40" s="37">
        <v>29</v>
      </c>
      <c r="B40" s="38" t="s">
        <v>102</v>
      </c>
      <c r="C40" s="39" t="s">
        <v>58</v>
      </c>
      <c r="D40" s="39" t="s">
        <v>52</v>
      </c>
      <c r="E40" s="40">
        <v>531092.4</v>
      </c>
      <c r="F40" s="40">
        <v>0</v>
      </c>
      <c r="G40" s="40">
        <v>0</v>
      </c>
      <c r="H40" s="45">
        <v>44651</v>
      </c>
      <c r="I40" s="55" t="s">
        <v>115</v>
      </c>
    </row>
    <row r="41" spans="1:11" ht="51" x14ac:dyDescent="0.25">
      <c r="A41" s="37">
        <v>30</v>
      </c>
      <c r="B41" s="38" t="s">
        <v>103</v>
      </c>
      <c r="C41" s="39" t="s">
        <v>59</v>
      </c>
      <c r="D41" s="39" t="s">
        <v>60</v>
      </c>
      <c r="E41" s="40">
        <v>135075</v>
      </c>
      <c r="F41" s="40">
        <v>114625</v>
      </c>
      <c r="G41" s="40">
        <f>E41-F41</f>
        <v>20450</v>
      </c>
      <c r="H41" s="45">
        <v>44649</v>
      </c>
      <c r="I41" s="47" t="s">
        <v>62</v>
      </c>
    </row>
    <row r="42" spans="1:11" ht="178.5" x14ac:dyDescent="0.25">
      <c r="A42" s="37">
        <v>31</v>
      </c>
      <c r="B42" s="38" t="s">
        <v>104</v>
      </c>
      <c r="C42" s="39" t="s">
        <v>59</v>
      </c>
      <c r="D42" s="39" t="s">
        <v>61</v>
      </c>
      <c r="E42" s="40">
        <v>220500</v>
      </c>
      <c r="F42" s="40">
        <v>211500</v>
      </c>
      <c r="G42" s="40">
        <f>E42-F42</f>
        <v>9000</v>
      </c>
      <c r="H42" s="45">
        <v>44651</v>
      </c>
      <c r="I42" s="47" t="s">
        <v>70</v>
      </c>
    </row>
    <row r="43" spans="1:11" s="20" customFormat="1" ht="27.75" customHeight="1" x14ac:dyDescent="0.25">
      <c r="A43" s="62" t="s">
        <v>12</v>
      </c>
      <c r="B43" s="63"/>
      <c r="C43" s="63"/>
      <c r="D43" s="63"/>
      <c r="E43" s="4">
        <f>SUM(E34:E42)</f>
        <v>12646956.300000003</v>
      </c>
      <c r="F43" s="4">
        <f>SUM(F34:F42)</f>
        <v>11429106.100000001</v>
      </c>
      <c r="G43" s="4">
        <f>SUM(G34:G42)</f>
        <v>29450</v>
      </c>
      <c r="H43" s="34"/>
      <c r="I43" s="15"/>
    </row>
    <row r="44" spans="1:11" ht="15.75" thickBot="1" x14ac:dyDescent="0.3">
      <c r="A44" s="1"/>
      <c r="B44" s="22"/>
      <c r="C44" s="22"/>
      <c r="D44" s="21" t="s">
        <v>9</v>
      </c>
      <c r="E44" s="5">
        <f>SUM(E11+E16+E19+E32+E43)</f>
        <v>52663700.390000008</v>
      </c>
      <c r="F44" s="5">
        <f>SUM(F11+F16+F19+F32+F43)</f>
        <v>47000791.030000001</v>
      </c>
      <c r="G44" s="5">
        <f>SUM(G11+G16+G19+G32+G43)</f>
        <v>891295.60999999905</v>
      </c>
      <c r="H44" s="2"/>
      <c r="I44" s="17"/>
      <c r="K44" s="11">
        <f>SUM(E44-F44-G44)</f>
        <v>4771613.7500000075</v>
      </c>
    </row>
    <row r="45" spans="1:11" x14ac:dyDescent="0.25">
      <c r="A45" s="69" t="s">
        <v>113</v>
      </c>
      <c r="B45" s="69"/>
      <c r="C45" s="69"/>
      <c r="D45" s="69"/>
      <c r="E45" s="69"/>
      <c r="F45" s="69"/>
      <c r="G45" s="69"/>
      <c r="H45" s="69"/>
      <c r="I45" s="69"/>
      <c r="K45" s="11"/>
    </row>
    <row r="46" spans="1:11" x14ac:dyDescent="0.25">
      <c r="A46" s="66" t="s">
        <v>20</v>
      </c>
      <c r="B46" s="66"/>
      <c r="C46" s="66"/>
      <c r="D46" s="66"/>
      <c r="E46" s="66"/>
      <c r="F46" s="66"/>
      <c r="G46" s="66"/>
      <c r="H46" s="66"/>
      <c r="I46" s="66"/>
      <c r="K46" s="11"/>
    </row>
    <row r="47" spans="1:11" x14ac:dyDescent="0.25">
      <c r="A47" s="66" t="s">
        <v>105</v>
      </c>
      <c r="B47" s="66"/>
      <c r="C47" s="66"/>
      <c r="D47" s="66"/>
      <c r="E47" s="9"/>
      <c r="F47" s="9"/>
      <c r="G47" s="9"/>
      <c r="H47" s="9"/>
      <c r="I47" s="18"/>
      <c r="K47" s="11"/>
    </row>
    <row r="48" spans="1:11" x14ac:dyDescent="0.25">
      <c r="A48" s="66" t="s">
        <v>106</v>
      </c>
      <c r="B48" s="66"/>
      <c r="C48" s="66"/>
      <c r="D48" s="66"/>
      <c r="E48" s="9"/>
      <c r="F48" s="9"/>
      <c r="G48" s="9"/>
      <c r="H48" s="9"/>
      <c r="I48" s="18"/>
      <c r="K48" s="11"/>
    </row>
    <row r="49" spans="1:11" x14ac:dyDescent="0.25">
      <c r="A49" s="66" t="s">
        <v>107</v>
      </c>
      <c r="B49" s="66"/>
      <c r="C49" s="66"/>
      <c r="D49" s="66"/>
      <c r="E49" s="9"/>
      <c r="F49" s="10"/>
      <c r="G49" s="9"/>
      <c r="H49" s="9"/>
      <c r="I49" s="18"/>
      <c r="K49" s="11"/>
    </row>
    <row r="50" spans="1:11" x14ac:dyDescent="0.25">
      <c r="A50" s="66" t="s">
        <v>108</v>
      </c>
      <c r="B50" s="66"/>
      <c r="C50" s="66"/>
      <c r="D50" s="66"/>
      <c r="E50" s="9"/>
      <c r="F50" s="9"/>
      <c r="G50" s="9"/>
      <c r="H50" s="9"/>
      <c r="I50" s="18"/>
      <c r="K50" s="11"/>
    </row>
    <row r="51" spans="1:11" x14ac:dyDescent="0.25">
      <c r="A51" s="66" t="s">
        <v>109</v>
      </c>
      <c r="B51" s="66"/>
      <c r="C51" s="66"/>
      <c r="D51" s="66"/>
      <c r="E51" s="9"/>
      <c r="F51" s="9"/>
      <c r="G51" s="9"/>
      <c r="H51" s="9"/>
      <c r="I51" s="19"/>
      <c r="K51" s="11"/>
    </row>
    <row r="52" spans="1:11" x14ac:dyDescent="0.25">
      <c r="A52" s="66" t="s">
        <v>110</v>
      </c>
      <c r="B52" s="66"/>
      <c r="C52" s="66"/>
      <c r="D52" s="66"/>
      <c r="E52" s="9"/>
      <c r="F52" s="10"/>
      <c r="G52" s="9"/>
      <c r="H52" s="9"/>
      <c r="I52" s="18"/>
      <c r="K52" s="11"/>
    </row>
    <row r="53" spans="1:11" x14ac:dyDescent="0.25">
      <c r="A53" s="66" t="s">
        <v>111</v>
      </c>
      <c r="B53" s="66"/>
      <c r="C53" s="66"/>
      <c r="D53" s="66"/>
      <c r="E53" s="9"/>
      <c r="F53" s="9"/>
      <c r="G53" s="9"/>
      <c r="H53" s="9"/>
      <c r="I53" s="18"/>
      <c r="K53" s="11"/>
    </row>
    <row r="54" spans="1:11" x14ac:dyDescent="0.25">
      <c r="A54" s="66" t="s">
        <v>112</v>
      </c>
      <c r="B54" s="66"/>
      <c r="C54" s="66"/>
      <c r="D54" s="66"/>
      <c r="E54" s="9"/>
      <c r="F54" s="9"/>
      <c r="G54" s="9"/>
      <c r="H54" s="9"/>
      <c r="I54" s="19"/>
      <c r="K54" s="11"/>
    </row>
    <row r="55" spans="1:11" x14ac:dyDescent="0.25">
      <c r="A55" s="9"/>
      <c r="B55" s="23"/>
      <c r="C55" s="23"/>
      <c r="D55" s="23"/>
      <c r="E55" s="9"/>
      <c r="F55" s="9"/>
      <c r="G55" s="9"/>
      <c r="H55" s="9"/>
      <c r="I55" s="19"/>
      <c r="K55" s="11"/>
    </row>
    <row r="56" spans="1:11" x14ac:dyDescent="0.25">
      <c r="A56" s="70"/>
      <c r="B56" s="70"/>
      <c r="C56" s="70"/>
      <c r="D56" s="70"/>
      <c r="E56" s="70"/>
      <c r="F56" s="70"/>
      <c r="G56" s="70"/>
      <c r="H56" s="70"/>
      <c r="I56" s="70"/>
      <c r="K56" s="11"/>
    </row>
    <row r="57" spans="1:11" ht="15" customHeight="1" x14ac:dyDescent="0.25">
      <c r="A57" s="68" t="s">
        <v>13</v>
      </c>
      <c r="B57" s="68"/>
      <c r="C57" s="68"/>
      <c r="D57" s="68"/>
      <c r="E57" s="3"/>
      <c r="G57" s="3" t="s">
        <v>14</v>
      </c>
    </row>
    <row r="58" spans="1:11" ht="25.5" customHeight="1" x14ac:dyDescent="0.25">
      <c r="A58" s="67"/>
      <c r="B58" s="67"/>
      <c r="C58" s="24"/>
      <c r="D58" s="25"/>
    </row>
    <row r="60" spans="1:11" x14ac:dyDescent="0.25">
      <c r="A60" s="14" t="s">
        <v>72</v>
      </c>
      <c r="B60" s="29"/>
    </row>
    <row r="61" spans="1:11" x14ac:dyDescent="0.25">
      <c r="A61" s="14" t="s">
        <v>73</v>
      </c>
      <c r="B61" s="29"/>
    </row>
    <row r="62" spans="1:11" x14ac:dyDescent="0.25">
      <c r="A62" s="14"/>
      <c r="B62" s="29"/>
    </row>
  </sheetData>
  <mergeCells count="24">
    <mergeCell ref="A51:D51"/>
    <mergeCell ref="A32:D32"/>
    <mergeCell ref="A58:B58"/>
    <mergeCell ref="A57:D57"/>
    <mergeCell ref="A45:I45"/>
    <mergeCell ref="A56:I56"/>
    <mergeCell ref="A46:I46"/>
    <mergeCell ref="A47:D47"/>
    <mergeCell ref="A48:D48"/>
    <mergeCell ref="A49:D49"/>
    <mergeCell ref="A50:D50"/>
    <mergeCell ref="A52:D52"/>
    <mergeCell ref="A53:D53"/>
    <mergeCell ref="A54:D54"/>
    <mergeCell ref="A1:I1"/>
    <mergeCell ref="A3:I3"/>
    <mergeCell ref="A11:D11"/>
    <mergeCell ref="A33:I33"/>
    <mergeCell ref="A43:D43"/>
    <mergeCell ref="A16:D16"/>
    <mergeCell ref="A12:I12"/>
    <mergeCell ref="A20:I20"/>
    <mergeCell ref="A19:D19"/>
    <mergeCell ref="A17:I17"/>
  </mergeCells>
  <pageMargins left="0.25" right="0.25" top="0.75" bottom="0.75" header="0.3" footer="0.3"/>
  <pageSetup paperSize="9" scale="82" fitToHeight="10" orientation="landscape" r:id="rId1"/>
  <headerFoot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2022-04-01T06:07:24Z</dcterms:modified>
</cp:coreProperties>
</file>