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ЭтаКнига" defaultThemeVersion="124226"/>
  <bookViews>
    <workbookView xWindow="-72" yWindow="4092" windowWidth="15480" windowHeight="3996" tabRatio="929" firstSheet="3" activeTab="6"/>
  </bookViews>
  <sheets>
    <sheet name="modReestrMO" sheetId="416" state="hidden" r:id="rId1"/>
    <sheet name="Лог обновления" sheetId="410" state="veryHidden" r:id="rId2"/>
    <sheet name="Выбор субъекта РФ" sheetId="395" state="veryHidden" r:id="rId3"/>
    <sheet name="Титульный" sheetId="379" r:id="rId4"/>
    <sheet name="ВО инвестиции" sheetId="398" state="veryHidden" r:id="rId5"/>
    <sheet name="ВО показатели" sheetId="399" r:id="rId6"/>
    <sheet name="ВО показатели (2)" sheetId="402" r:id="rId7"/>
    <sheet name="TEHSHEET" sheetId="205" state="veryHidden" r:id="rId8"/>
    <sheet name="CheckCopy" sheetId="412" state="veryHidden" r:id="rId9"/>
    <sheet name="AllSheetsInThisWorkbook" sheetId="362" state="veryHidden" r:id="rId10"/>
    <sheet name="et_union" sheetId="225" state="veryHidden" r:id="rId11"/>
    <sheet name="modInfo" sheetId="368" state="veryHidden" r:id="rId12"/>
    <sheet name="REESTR_ORG" sheetId="372" state="veryHidden" r:id="rId13"/>
    <sheet name="modHyperlink" sheetId="352" state="veryHidden" r:id="rId14"/>
    <sheet name="modChange" sheetId="303" state="veryHidden" r:id="rId15"/>
    <sheet name="modTitleSheetHeaders" sheetId="340" state="veryHidden" r:id="rId16"/>
    <sheet name="modServiceModule" sheetId="341" state="veryHidden" r:id="rId17"/>
    <sheet name="modClassifierValidate" sheetId="342" state="veryHidden" r:id="rId18"/>
    <sheet name="Паспорт" sheetId="273" state="veryHidden" r:id="rId19"/>
    <sheet name="REESTR_FILTERED" sheetId="373" state="veryHidden" r:id="rId20"/>
    <sheet name="REESTR_MO" sheetId="374" state="veryHidden" r:id="rId21"/>
    <sheet name="modfrmReestr" sheetId="375" state="veryHidden" r:id="rId22"/>
    <sheet name="modDblClick" sheetId="383" state="veryHidden" r:id="rId23"/>
    <sheet name="modfrmDateChoose" sheetId="384" state="veryHidden" r:id="rId24"/>
    <sheet name="modfrmSphereChoose" sheetId="415" state="veryHidden" r:id="rId25"/>
    <sheet name="modSheetMain01" sheetId="387" state="veryHidden" r:id="rId26"/>
    <sheet name="modSheetMain03" sheetId="389" state="veryHidden" r:id="rId27"/>
    <sheet name="modSheetMain04" sheetId="390" state="veryHidden" r:id="rId28"/>
    <sheet name="modSheetMain06" sheetId="401" state="veryHidden" r:id="rId29"/>
    <sheet name="modSheetMain07" sheetId="404" state="veryHidden" r:id="rId30"/>
    <sheet name="modSheetMain08" sheetId="405" state="veryHidden" r:id="rId31"/>
    <sheet name="modUpdTemplMain" sheetId="392" state="veryHidden" r:id="rId32"/>
    <sheet name="modRegionSelectSub" sheetId="394" state="veryHidden" r:id="rId33"/>
    <sheet name="modfrmCheckUpdates" sheetId="408" state="veryHidden" r:id="rId34"/>
    <sheet name="modCommonProv" sheetId="413" state="veryHidden" r:id="rId35"/>
    <sheet name="modProvGeneralProc" sheetId="414" state="veryHidden" r:id="rId36"/>
    <sheet name="modThisWorkbook" sheetId="396" state="veryHidden" r:id="rId37"/>
  </sheets>
  <definedNames>
    <definedName name="activity">Титульный!$F$30</definedName>
    <definedName name="activity_zag">Титульный!$E$30</definedName>
    <definedName name="add_COMMENTS_range">et_union!$68:$68</definedName>
    <definedName name="add_event">'ВО инвестиции'!$B$20:$B$50</definedName>
    <definedName name="add_HYPERLINK_range">et_union!$37:$37</definedName>
    <definedName name="add_index">'ВО инвестиции'!$4:$5</definedName>
    <definedName name="add_INDEX_2_ACQUISITION_2_range_1">et_union!$31:$32</definedName>
    <definedName name="add_INDEX_2_ACQUISITION_range_1">et_union!$23:$24</definedName>
    <definedName name="add_INDEX_2_RECORD_range">et_union!$23:$23</definedName>
    <definedName name="add_INDEX_2_SUPPLIER_2_range_1">et_union!$30:$33</definedName>
    <definedName name="add_INDEX_2_SUPPLIER_range_1">et_union!$22:$25</definedName>
    <definedName name="add_INDEX_HVS_object_range">et_union!$16:$16</definedName>
    <definedName name="add_INDEX_range">et_union!$4:$4</definedName>
    <definedName name="add_INDEX_WARM_range">et_union!$8:$12</definedName>
    <definedName name="add_MO_range">et_union!$43:$43</definedName>
    <definedName name="add_MR_range">et_union!$43:$44</definedName>
    <definedName name="add_source_of_funding">'ВО инвестиции'!$2:$2</definedName>
    <definedName name="add_source_of_funding_block">'ВО инвестиции'!$7:$14</definedName>
    <definedName name="addHypEvent">'ВО инвестиции'!$I$20</definedName>
    <definedName name="anscount" hidden="1">1</definedName>
    <definedName name="checkCell_1">'ВО инвестиции'!$E$22:$J$49</definedName>
    <definedName name="checkCell_2">'ВО показатели'!$E$13:$H$61</definedName>
    <definedName name="checkCell_3">'ВО показатели (2)'!$E$14:$M$27</definedName>
    <definedName name="checkCell_4">#REF!</definedName>
    <definedName name="checkCell_5">#REF!</definedName>
    <definedName name="chkGetUpdatesValue">#REF!</definedName>
    <definedName name="chkNoUpdatesValue">#REF!</definedName>
    <definedName name="code">#REF!</definedName>
    <definedName name="comments_for_CRO">#REF!</definedName>
    <definedName name="comments_for_CRO_value">#REF!</definedName>
    <definedName name="Consultation_1">#REF!</definedName>
    <definedName name="Consultation_2">#REF!</definedName>
    <definedName name="costs_OPS_4">'ВО показатели'!$H$40</definedName>
    <definedName name="costs_OPS_4_sVO">'ВО показатели'!$H$40</definedName>
    <definedName name="costs_PH_4">'ВО показатели'!$H$48</definedName>
    <definedName name="costs_PH_4_sVO">'ВО показатели'!$H$48</definedName>
    <definedName name="createPrintForm">Титульный!$E$6</definedName>
    <definedName name="Date_of_publication">#REF!</definedName>
    <definedName name="dateEndIPR">'ВО инвестиции'!$H$25:$J$25</definedName>
    <definedName name="dateStartIPR">'ВО инвестиции'!$H$24:$J$24</definedName>
    <definedName name="DAY">TEHSHEET!$H$2:$H$32</definedName>
    <definedName name="deleteForExceptions">et_union!$J$37:$K$37</definedName>
    <definedName name="deleteNotForExceptions">et_union!$I$37</definedName>
    <definedName name="description_SKI">Титульный!$F$39</definedName>
    <definedName name="details_of_org_address">Титульный!$F$50:$F$51</definedName>
    <definedName name="details_of_org_buhg">Титульный!$F$58:$F$59</definedName>
    <definedName name="details_of_org_etc">Титульный!$F$62:$F$65</definedName>
    <definedName name="details_of_org_main">Титульный!$F$54:$F$55</definedName>
    <definedName name="DocProp_TemplateCode">TEHSHEET!$W$2</definedName>
    <definedName name="DocProp_Version">TEHSHEET!$W$1</definedName>
    <definedName name="edit_ipr_pub">et_union!$49:$51</definedName>
    <definedName name="edit_ipr_pub_comm">et_union!$64:$64</definedName>
    <definedName name="edit_ipr_pub_comm_SPb">et_union!$64:$64</definedName>
    <definedName name="edit_ipr_pub_SPb">et_union!$56:$59</definedName>
    <definedName name="etUnion_index2_6_22">et_union!$E$22:$M$33</definedName>
    <definedName name="fil">Титульный!$F$25</definedName>
    <definedName name="fil_flag">Титульный!$F$19</definedName>
    <definedName name="flag_ipr">Титульный!$F$35</definedName>
    <definedName name="flag_main_template">TEHSHEET!$W$6</definedName>
    <definedName name="flag_publication">Титульный!$F$12:$G$13</definedName>
    <definedName name="godEnd">Титульный!$F$17</definedName>
    <definedName name="godStart">Титульный!$F$16</definedName>
    <definedName name="indexPoint_repair">'ВО показатели'!$H$41:$H$42</definedName>
    <definedName name="indexPoint_repair_sVO">'ВО показатели'!$H$41:$H$42</definedName>
    <definedName name="InfAddressInHyperlinks">modInfo!$B$17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KindsOfGoods">modInfo!$B$13</definedName>
    <definedName name="InfoForMOInTitle">modInfo!$B$4</definedName>
    <definedName name="InfoForMRInTitle">modInfo!$B$3</definedName>
    <definedName name="Information">#REF!</definedName>
    <definedName name="Information_sVO">#REF!</definedName>
    <definedName name="InfoTBO">#REF!</definedName>
    <definedName name="InfPeriodInTitle">modInfo!$B$7</definedName>
    <definedName name="InfPointInIndex2">modInfo!$B$15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n">Титульный!$F$27</definedName>
    <definedName name="inn_zag">Титульный!$E$27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Block_8">#REF!</definedName>
    <definedName name="InstrBlock_9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nstrTitle_8">#REF!</definedName>
    <definedName name="InstrTitle_9">#REF!</definedName>
    <definedName name="inv_ch5_6_8">'ВО инвестиции'!$H$2,'ВО инвестиции'!$H$26:$H$31</definedName>
    <definedName name="ipr_pub">#REF!</definedName>
    <definedName name="ipr_pub_comm">#REF!</definedName>
    <definedName name="iprSource5">'ВО инвестиции'!$F$27:$G$28</definedName>
    <definedName name="iprSource6">'ВО инвестиции'!$F$30:$G$31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fuels">TEHSHEET!$R$2:$R$29</definedName>
    <definedName name="kind_of_name_source">TEHSHEET!$Q$2:$Q$3</definedName>
    <definedName name="kind_of_NDS">TEHSHEET!$N$2:$N$4</definedName>
    <definedName name="kind_of_purchase_method">TEHSHEET!$P$2:$P$4</definedName>
    <definedName name="kind_of_tariff_unit">TEHSHEET!$M$2:$M$3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Титульный!$E$41</definedName>
    <definedName name="LastUpdateDate_ReestrOrg">Титульный!$E$21</definedName>
    <definedName name="LIST_MR_MO_OKTMO">REESTR_MO!$A$2:$C$289</definedName>
    <definedName name="LIST_ORG_VO">REESTR_ORG!$A$2:$H$286</definedName>
    <definedName name="list_units">TEHSHEET!$L$2:$L$4</definedName>
    <definedName name="logic">TEHSHEET!$A$2:$A$3</definedName>
    <definedName name="mo_check">Титульный!$F$45:$F$47</definedName>
    <definedName name="MO_LIST_10">REESTR_MO!$B$72</definedName>
    <definedName name="MO_LIST_11">REESTR_MO!$B$73</definedName>
    <definedName name="MO_LIST_12">REESTR_MO!$B$74</definedName>
    <definedName name="MO_LIST_13">REESTR_MO!$B$75</definedName>
    <definedName name="MO_LIST_14">REESTR_MO!$B$76</definedName>
    <definedName name="MO_LIST_15">REESTR_MO!$B$77</definedName>
    <definedName name="MO_LIST_16">REESTR_MO!$B$78</definedName>
    <definedName name="MO_LIST_17">REESTR_MO!$B$79</definedName>
    <definedName name="MO_LIST_18">REESTR_MO!$B$80</definedName>
    <definedName name="MO_LIST_19">REESTR_MO!$B$81</definedName>
    <definedName name="MO_LIST_2">REESTR_MO!$B$2:$B$12</definedName>
    <definedName name="MO_LIST_20">REESTR_MO!$B$82</definedName>
    <definedName name="MO_LIST_21">REESTR_MO!$B$83</definedName>
    <definedName name="MO_LIST_22">REESTR_MO!$B$84:$B$85</definedName>
    <definedName name="MO_LIST_23">REESTR_MO!$B$86:$B$89</definedName>
    <definedName name="MO_LIST_24">REESTR_MO!$B$90:$B$100</definedName>
    <definedName name="MO_LIST_25">REESTR_MO!$B$101:$B$113</definedName>
    <definedName name="MO_LIST_26">REESTR_MO!$B$114:$B$124</definedName>
    <definedName name="MO_LIST_27">REESTR_MO!$B$125:$B$128</definedName>
    <definedName name="MO_LIST_28">REESTR_MO!$B$129:$B$139</definedName>
    <definedName name="MO_LIST_29">REESTR_MO!$B$140:$B$143</definedName>
    <definedName name="MO_LIST_3">REESTR_MO!$B$13:$B$25</definedName>
    <definedName name="MO_LIST_30">REESTR_MO!$B$144:$B$159</definedName>
    <definedName name="MO_LIST_31">REESTR_MO!$B$160:$B$168</definedName>
    <definedName name="MO_LIST_32">REESTR_MO!$B$169:$B$174</definedName>
    <definedName name="MO_LIST_33">REESTR_MO!$B$175:$B$185</definedName>
    <definedName name="MO_LIST_34">REESTR_MO!$B$186:$B$190</definedName>
    <definedName name="MO_LIST_35">REESTR_MO!$B$191:$B$197</definedName>
    <definedName name="MO_LIST_36">REESTR_MO!$B$198:$B$203</definedName>
    <definedName name="MO_LIST_37">REESTR_MO!$B$204</definedName>
    <definedName name="MO_LIST_38">REESTR_MO!$B$205:$B$212</definedName>
    <definedName name="MO_LIST_39">REESTR_MO!$B$213:$B$228</definedName>
    <definedName name="MO_LIST_4">REESTR_MO!$B$26:$B$31</definedName>
    <definedName name="MO_LIST_40">REESTR_MO!$B$229:$B$244</definedName>
    <definedName name="MO_LIST_41">REESTR_MO!$B$245:$B$255</definedName>
    <definedName name="MO_LIST_42">REESTR_MO!$B$256:$B$267</definedName>
    <definedName name="MO_LIST_43">REESTR_MO!$B$268:$B$277</definedName>
    <definedName name="MO_LIST_44">REESTR_MO!$B$278:$B$288</definedName>
    <definedName name="MO_LIST_45">REESTR_MO!$B$289</definedName>
    <definedName name="MO_LIST_5">REESTR_MO!$B$32:$B$44</definedName>
    <definedName name="MO_LIST_6">REESTR_MO!$B$45:$B$57</definedName>
    <definedName name="MO_LIST_7">REESTR_MO!$B$58:$B$69</definedName>
    <definedName name="MO_LIST_8">REESTR_MO!$B$70</definedName>
    <definedName name="MO_LIST_9">REESTR_MO!$B$71</definedName>
    <definedName name="mo_zag">Титульный!$F$43</definedName>
    <definedName name="money">TEHSHEET!$D$2:$D$3</definedName>
    <definedName name="MONTH">TEHSHEET!$E$2:$E$13</definedName>
    <definedName name="MONTH_CH">TEHSHEET!$F$2:$F$13</definedName>
    <definedName name="mr_check">Титульный!$E$45:$E$47</definedName>
    <definedName name="MR_LIST">REESTR_MO!$D$2:$D$45</definedName>
    <definedName name="mr_zag">Титульный!$E$43</definedName>
    <definedName name="nameSource_strPublication_1">#REF!</definedName>
    <definedName name="nameSource_strPublication_2">#REF!</definedName>
    <definedName name="nameSource_strPublication_3">#REF!</definedName>
    <definedName name="nameSource_strPublication_4">#REF!</definedName>
    <definedName name="nameSource_strPublication_5">#REF!</definedName>
    <definedName name="nameSource_strPublication_6">#REF!</definedName>
    <definedName name="nameSource_strPublication_7">#REF!</definedName>
    <definedName name="nameSource_strPublication_8">#REF!</definedName>
    <definedName name="NDS">Титульный!$F$33</definedName>
    <definedName name="objective_of_IPR">TEHSHEET!$O$2:$O$6</definedName>
    <definedName name="oktmo_check">Титульный!$G$45:$G$47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7_add_6_22">'ВО инвестиции'!$B$33:$B$48</definedName>
    <definedName name="p7_main_6_22">'ВО инвестиции'!$H$33:$H$48</definedName>
    <definedName name="p7x_add_6_22">'ВО инвестиции'!$B$4:$B$5</definedName>
    <definedName name="p7x_main_6_22">'ВО инвестиции'!$H$4:$H$5</definedName>
    <definedName name="pointTwo08">'ВО показатели (2)'!$E$21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EESTR_FILTERED">REESTR_FILTERED!$A$2:$H$2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Титульный!$F$62</definedName>
    <definedName name="responsible_post">Титульный!$F$63</definedName>
    <definedName name="revenue_from_activity_80_pub_comm">#REF!</definedName>
    <definedName name="rngSheetHyp_dsTBO">#REF!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hare_of_costs08">'ВО показатели (2)'!$M$14:$M$27</definedName>
    <definedName name="sheetMain03_dsTBO">#REF!</definedName>
    <definedName name="sheetMain06">'ВО инвестиции'!$H$33:$H$48</definedName>
    <definedName name="sheetMain06_sVO">'ВО инвестиции'!$H$33:$H$48</definedName>
    <definedName name="sheetMain07">'ВО показатели'!$H$13:$H$61</definedName>
    <definedName name="sheetMain07_sVO">'ВО показатели'!$H$13:$H$61</definedName>
    <definedName name="SKI">Титульный!$F$38</definedName>
    <definedName name="SKI_all_dsTBO">Титульный!$F$37:$G$39</definedName>
    <definedName name="SKI_number">TEHSHEET!$G$2:$G$21</definedName>
    <definedName name="source_of_funding">TEHSHEET!$K$2:$K$13</definedName>
    <definedName name="strPublication">Титульный!$F$9</definedName>
    <definedName name="TSphere">TEHSHEET!$W$3</definedName>
    <definedName name="TSphere_full">TEHSHEET!$W$5</definedName>
    <definedName name="TSphere_trans">TEHSHEET!$W$4</definedName>
    <definedName name="valueSelectedRegion">'Выбор субъекта РФ'!$B$2</definedName>
    <definedName name="version">#REF!</definedName>
    <definedName name="Website_address_internet">#REF!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25725"/>
</workbook>
</file>

<file path=xl/calcChain.xml><?xml version="1.0" encoding="utf-8"?>
<calcChain xmlns="http://schemas.openxmlformats.org/spreadsheetml/2006/main">
  <c r="H42" i="399"/>
  <c r="H51" l="1"/>
  <c r="H15" l="1"/>
  <c r="L30" i="225"/>
  <c r="L22"/>
  <c r="D4" i="379"/>
  <c r="F43"/>
  <c r="B6" i="368"/>
  <c r="F37" i="379"/>
  <c r="C1" i="396"/>
  <c r="H21" i="399"/>
  <c r="H13"/>
  <c r="B4" i="368"/>
  <c r="B3"/>
  <c r="E43" i="379"/>
  <c r="L21" i="402"/>
  <c r="L14"/>
  <c r="E8" i="399"/>
  <c r="E12" i="379"/>
  <c r="F57" i="225"/>
  <c r="F50"/>
  <c r="D8" i="402"/>
  <c r="L16"/>
  <c r="L23"/>
  <c r="D17" i="398"/>
  <c r="F21"/>
  <c r="B26"/>
  <c r="B29"/>
  <c r="A1" i="379"/>
  <c r="C1"/>
  <c r="A2"/>
  <c r="B2"/>
  <c r="A4"/>
  <c r="B4"/>
  <c r="H11" i="225"/>
  <c r="H18" i="399"/>
  <c r="M23" i="402"/>
  <c r="M30" i="225"/>
  <c r="M16" i="402"/>
  <c r="M22" i="225"/>
  <c r="D15" i="398" l="1"/>
  <c r="D6" i="399"/>
  <c r="F2" i="379"/>
  <c r="D6" i="402"/>
  <c r="F3" i="379"/>
</calcChain>
</file>

<file path=xl/sharedStrings.xml><?xml version="1.0" encoding="utf-8"?>
<sst xmlns="http://schemas.openxmlformats.org/spreadsheetml/2006/main" count="3969" uniqueCount="1737">
  <si>
    <t>edit_ipr_pub</t>
  </si>
  <si>
    <t>Информация об инвестиционных программах и отчетах об их реализации **</t>
  </si>
  <si>
    <t>1.1.2</t>
  </si>
  <si>
    <t>edit_ipr_pub_SPb</t>
  </si>
  <si>
    <t>1.1.3</t>
  </si>
  <si>
    <t>modSheetMain06</t>
  </si>
  <si>
    <t>modSheetMain07</t>
  </si>
  <si>
    <t>modSheetMain08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</si>
  <si>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</si>
  <si>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</si>
  <si>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</si>
  <si>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Режим налогообложения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</si>
  <si>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</si>
  <si>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</si>
  <si>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</si>
  <si>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</si>
  <si>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</si>
  <si>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</si>
  <si>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</si>
  <si>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</si>
  <si>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</si>
  <si>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</si>
  <si>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</si>
  <si>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</si>
  <si>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</si>
  <si>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</si>
  <si>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</si>
  <si>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</si>
  <si>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</si>
  <si>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</si>
  <si>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</si>
  <si>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</si>
  <si>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</si>
  <si>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</si>
  <si>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</si>
  <si>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</si>
  <si>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</si>
  <si>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</si>
  <si>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</si>
  <si>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</si>
  <si>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</si>
  <si>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</si>
  <si>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весь период реализации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</si>
  <si>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/>
        <sz val="9"/>
        <rFont val="Tahoma"/>
        <family val="2"/>
        <charset val="204"/>
      </rPr>
      <t>за отчетный период</t>
    </r>
    <r>
      <rPr>
        <b/>
        <sz val="9"/>
        <rFont val="Tahoma"/>
        <family val="2"/>
        <charset val="204"/>
      </rPr>
      <t xml:space="preserve"> (тыс.руб.), в том числе по источникам финансирования:</t>
    </r>
  </si>
  <si>
    <t>Добавить поставщика</t>
  </si>
  <si>
    <t>Добавить способ</t>
  </si>
  <si>
    <t>Итого по поставщику</t>
  </si>
  <si>
    <t>2.1.1</t>
  </si>
  <si>
    <t>Товары и услуги, приобретенные у организаций, сумма оплаты услуг которых превышает 20% суммы расходов по статье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</si>
  <si>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</si>
  <si>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1.1.1</t>
  </si>
  <si>
    <t>Доля расходов, % (от суммы расходов по указанной статье)</t>
  </si>
  <si>
    <t>Стоимость, тыс.руб.</t>
  </si>
  <si>
    <t>Единица измерения объема</t>
  </si>
  <si>
    <t>Объем приобретенных товаров, услуг</t>
  </si>
  <si>
    <t>Реквизиты договора</t>
  </si>
  <si>
    <t>Наименование поставщика</t>
  </si>
  <si>
    <t>Информация подлежит публикованию в официальных печатных изданиях (со ссылкой на адрес сайта в сети Интернет).</t>
  </si>
  <si>
    <t>add_INDEX_2_SUPPLIER_range_1</t>
  </si>
  <si>
    <t>add_INDEX_2_ACQUISITION_range_1</t>
  </si>
  <si>
    <t>add_INDEX_2_RECORD_range</t>
  </si>
  <si>
    <t>add_INDEX_2_SUPPLIER_2_range_1</t>
  </si>
  <si>
    <t>add_INDEX_2_ACQUISITION_2_range_1</t>
  </si>
  <si>
    <t>Является ли данное юридическое лицо подразделением (филиалом) другой организации</t>
  </si>
  <si>
    <t>Начало очередного периода регулирования</t>
  </si>
  <si>
    <t>Окончание очередного периода регулирования</t>
  </si>
  <si>
    <t>регионы-исключения
/region_exception/</t>
  </si>
  <si>
    <t>edit_ipr_pub_comm</t>
  </si>
  <si>
    <t>edit_ipr_pub_comm_SPb</t>
  </si>
  <si>
    <t>Инструкция</t>
  </si>
  <si>
    <t>3/17/2012  12:12:41 AM</t>
  </si>
  <si>
    <t>наименование источника</t>
  </si>
  <si>
    <t>наименование источника
/kind_of_name_source/</t>
  </si>
  <si>
    <t>Источники публикации</t>
  </si>
  <si>
    <t>Электронная версия печатного издания</t>
  </si>
  <si>
    <t>ВО</t>
  </si>
  <si>
    <t>VO</t>
  </si>
  <si>
    <t>водоотведения и (или) очистки сточных вод</t>
  </si>
  <si>
    <t>JKH.OPEN.INFO.TARIFF.VO</t>
  </si>
  <si>
    <t>False</t>
  </si>
  <si>
    <t>ВО инвестиции</t>
  </si>
  <si>
    <t>ВО показатели</t>
  </si>
  <si>
    <t>ВО показатели (2)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</si>
  <si>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</si>
  <si>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</si>
  <si>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</si>
  <si>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</si>
  <si>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</si>
  <si>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</si>
  <si>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</si>
  <si>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Период регулирования</t>
  </si>
  <si>
    <t>Вид тарифа на передачу тепловой энергии /kind_of_tariff_unit/</t>
  </si>
  <si>
    <t>руб./Гкал/ч/мес</t>
  </si>
  <si>
    <t>руб./Гкал</t>
  </si>
  <si>
    <t>План на отчетный период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</si>
  <si>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</si>
  <si>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Производительность труда, куб.м/чел.</t>
  </si>
  <si>
    <t>средневзвешенная стоимость 1 кВт*ч</t>
  </si>
  <si>
    <t>Условный порядковый номер</t>
  </si>
  <si>
    <t>Описание</t>
  </si>
  <si>
    <t>add_INDEX_WARM_range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</si>
  <si>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</si>
  <si>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</si>
  <si>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</si>
  <si>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</si>
  <si>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</si>
  <si>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</si>
  <si>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</si>
  <si>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</si>
  <si>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</si>
  <si>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</si>
  <si>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</si>
  <si>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</si>
  <si>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</si>
  <si>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</si>
  <si>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</si>
  <si>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</si>
  <si>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</si>
  <si>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</si>
  <si>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</si>
  <si>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</si>
  <si>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</si>
  <si>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</si>
  <si>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</si>
  <si>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</si>
  <si>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</si>
  <si>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</si>
  <si>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</si>
  <si>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</si>
  <si>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</si>
  <si>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</si>
  <si>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</si>
  <si>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</si>
  <si>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</si>
  <si>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</si>
  <si>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</si>
  <si>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В зависимости от выбранного значения в поле "Вид товара" изменяется содержание и количество листов</t>
  </si>
  <si>
    <t>№</t>
  </si>
  <si>
    <t>Расходы на оплату труда основного производственного персонала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</si>
  <si>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</si>
  <si>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</si>
  <si>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3.2.2</t>
  </si>
  <si>
    <t>объем приобретенной электрической энергии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</si>
  <si>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</si>
  <si>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</si>
  <si>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</si>
  <si>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</si>
  <si>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</si>
  <si>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</si>
  <si>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</si>
  <si>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</si>
  <si>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</si>
  <si>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</si>
  <si>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</si>
  <si>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</si>
  <si>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</si>
  <si>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</si>
  <si>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</si>
  <si>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</si>
  <si>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</si>
  <si>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</si>
  <si>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3.8.1</t>
  </si>
  <si>
    <t>3.8.2</t>
  </si>
  <si>
    <t>3.9.1</t>
  </si>
  <si>
    <t>3.9.2</t>
  </si>
  <si>
    <t>Расходы на ремонт (капитальный и текущий) основных производственных средств, в том числе:</t>
  </si>
  <si>
    <t>Расходы на техническое обслуживание основных производственных средств, в том числе:</t>
  </si>
  <si>
    <t>заработная плата ремонтного персонала</t>
  </si>
  <si>
    <t>3.11.3</t>
  </si>
  <si>
    <t>численность ремонтного персонала на конец отчетного периода</t>
  </si>
  <si>
    <t>3.11.4</t>
  </si>
  <si>
    <t>отчисления на соц. нужды от заработной платы ремонтного персонала</t>
  </si>
  <si>
    <t>Чистая прибыль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</si>
  <si>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</si>
  <si>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</si>
  <si>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</si>
  <si>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</si>
  <si>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</si>
  <si>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</si>
  <si>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</si>
  <si>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</si>
  <si>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</si>
  <si>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чел</t>
  </si>
  <si>
    <t>10</t>
  </si>
  <si>
    <t>11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</si>
  <si>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</si>
  <si>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</si>
  <si>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</si>
  <si>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</si>
  <si>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</si>
  <si>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</si>
  <si>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</si>
  <si>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</si>
  <si>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</si>
  <si>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</si>
  <si>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</si>
  <si>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</si>
  <si>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</si>
  <si>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</si>
  <si>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</si>
  <si>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</si>
  <si>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</si>
  <si>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</si>
  <si>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</si>
  <si>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</si>
  <si>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</si>
  <si>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</si>
  <si>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</si>
  <si>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</si>
  <si>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</si>
  <si>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</si>
  <si>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</si>
  <si>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</si>
  <si>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</si>
  <si>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</si>
  <si>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</si>
  <si>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</si>
  <si>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</si>
  <si>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</si>
  <si>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</si>
  <si>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</si>
  <si>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</si>
  <si>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</si>
  <si>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</si>
  <si>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</si>
  <si>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Процедуры загрузки данных в витрины</t>
  </si>
  <si>
    <t>Удалить</t>
  </si>
  <si>
    <t>5.1.2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</si>
  <si>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</si>
  <si>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</si>
  <si>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</si>
  <si>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</si>
  <si>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</si>
  <si>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</si>
  <si>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</si>
  <si>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</si>
  <si>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</si>
  <si>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</si>
  <si>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</si>
  <si>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</si>
  <si>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</si>
  <si>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</si>
  <si>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</si>
  <si>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</si>
  <si>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</si>
  <si>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</si>
  <si>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</si>
  <si>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</si>
  <si>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</si>
  <si>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</si>
  <si>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</si>
  <si>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</si>
  <si>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</si>
  <si>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</si>
  <si>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</si>
  <si>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</si>
  <si>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</si>
  <si>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</si>
  <si>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</si>
  <si>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</si>
  <si>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</si>
  <si>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</si>
  <si>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</si>
  <si>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</si>
  <si>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</si>
  <si>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</si>
  <si>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</si>
  <si>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</si>
  <si>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</si>
  <si>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</si>
  <si>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</si>
  <si>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</si>
  <si>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</si>
  <si>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</si>
  <si>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</si>
  <si>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</si>
  <si>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</si>
  <si>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</si>
  <si>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</si>
  <si>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</si>
  <si>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</si>
  <si>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Валовая прибыль от продажи товаров и услуг по регулируемому виду деятельности</t>
  </si>
  <si>
    <t>среднемесячная оплата труда рабочего 1 разряда</t>
  </si>
  <si>
    <t>add_INDEX_HVS_object_range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</si>
  <si>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</si>
  <si>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</si>
  <si>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</si>
  <si>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</si>
  <si>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</si>
  <si>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</si>
  <si>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</si>
  <si>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</si>
  <si>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</si>
  <si>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</si>
  <si>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</si>
  <si>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</si>
  <si>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</si>
  <si>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3.3.1</t>
  </si>
  <si>
    <t>7.4</t>
  </si>
  <si>
    <t>7.5</t>
  </si>
  <si>
    <t>7.6</t>
  </si>
  <si>
    <t>7.7</t>
  </si>
  <si>
    <t>7.8</t>
  </si>
  <si>
    <t>Перебои в снабжении потребителей (часов на потребителя)</t>
  </si>
  <si>
    <t>Уровень потерь и неучтенного потребления (%)</t>
  </si>
  <si>
    <t>Удельное водоотведение, куб.м/чел</t>
  </si>
  <si>
    <t>Количество аварий на 1 км сетей водоотведения, ед.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</si>
  <si>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</si>
  <si>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</si>
  <si>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</si>
  <si>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</si>
  <si>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</si>
  <si>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руб.</t>
  </si>
  <si>
    <t>тыс. кВт*ч</t>
  </si>
  <si>
    <t>Расходы на химреагенты, используемые в технологическом процессе</t>
  </si>
  <si>
    <t>3.9</t>
  </si>
  <si>
    <t>3.10</t>
  </si>
  <si>
    <t>3.10.1</t>
  </si>
  <si>
    <t>3.10.2</t>
  </si>
  <si>
    <t>3.11</t>
  </si>
  <si>
    <t>3.11.1</t>
  </si>
  <si>
    <t>3.11.2</t>
  </si>
  <si>
    <t>3.12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</si>
  <si>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</si>
  <si>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</si>
  <si>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</si>
  <si>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</si>
  <si>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</si>
  <si>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</si>
  <si>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</si>
  <si>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</si>
  <si>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</si>
  <si>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</si>
  <si>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</si>
  <si>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</si>
  <si>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</si>
  <si>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</si>
  <si>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</si>
  <si>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</si>
  <si>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</si>
  <si>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</si>
  <si>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</si>
  <si>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</si>
  <si>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</si>
  <si>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</si>
  <si>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</si>
  <si>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</si>
  <si>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</si>
  <si>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</si>
  <si>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</si>
  <si>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</si>
  <si>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</si>
  <si>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</si>
  <si>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</si>
  <si>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</si>
  <si>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</si>
  <si>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</si>
  <si>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</si>
  <si>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</si>
  <si>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</si>
  <si>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</si>
  <si>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</si>
  <si>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</si>
  <si>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</si>
  <si>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</si>
  <si>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</si>
  <si>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</si>
  <si>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</si>
  <si>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</si>
  <si>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</si>
  <si>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</si>
  <si>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</si>
  <si>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</si>
  <si>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</si>
  <si>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</si>
  <si>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</si>
  <si>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</si>
  <si>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</si>
  <si>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</si>
  <si>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</si>
  <si>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</si>
  <si>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</si>
  <si>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</si>
  <si>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</si>
  <si>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</si>
  <si>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</si>
  <si>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</si>
  <si>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</si>
  <si>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</si>
  <si>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</si>
  <si>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</si>
  <si>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</si>
  <si>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</si>
  <si>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</si>
  <si>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</si>
  <si>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</si>
  <si>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</si>
  <si>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</si>
  <si>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modfrmCheckUpdates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</si>
  <si>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</si>
  <si>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</si>
  <si>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</si>
  <si>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</si>
  <si>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</si>
  <si>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</si>
  <si>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</si>
  <si>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</si>
  <si>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</si>
  <si>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</si>
  <si>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</si>
  <si>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</si>
  <si>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</si>
  <si>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</si>
  <si>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</si>
  <si>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</si>
  <si>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</si>
  <si>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</si>
  <si>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</si>
  <si>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</si>
  <si>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</si>
  <si>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</si>
  <si>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</si>
  <si>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</si>
  <si>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</si>
  <si>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</si>
  <si>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</si>
  <si>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</si>
  <si>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</si>
  <si>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</si>
  <si>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</si>
  <si>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</si>
  <si>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</si>
  <si>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</si>
  <si>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</si>
  <si>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</si>
  <si>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Удалить мероприятие</t>
  </si>
  <si>
    <t>х</t>
  </si>
  <si>
    <t>8</t>
  </si>
  <si>
    <t>Добавить показатель</t>
  </si>
  <si>
    <t>Численность населения, пользующегося услугами данной организации, чел.</t>
  </si>
  <si>
    <t>Продолжительность (бесперебойность) поставки товаров и услуг (час/день)</t>
  </si>
  <si>
    <t>7.3</t>
  </si>
  <si>
    <t>7.2</t>
  </si>
  <si>
    <t>Срок окупаемости, лет</t>
  </si>
  <si>
    <t>Эффективность реализации инвестиционной программы (включая изменения технико-экономических показателей организации):</t>
  </si>
  <si>
    <t>7</t>
  </si>
  <si>
    <t>6.1</t>
  </si>
  <si>
    <t>Срок окончания реализации инвестиционной программы</t>
  </si>
  <si>
    <t>Срок начала реализации инвестиционной программы</t>
  </si>
  <si>
    <t>Цель инвестиционной программы</t>
  </si>
  <si>
    <t>Наименование инвестиционной программы (мероприятия)</t>
  </si>
  <si>
    <t>Добавить мероприятие</t>
  </si>
  <si>
    <t>Мероприятие 1</t>
  </si>
  <si>
    <t>Информация об инвестиционных программах и отчетах об их реализации *</t>
  </si>
  <si>
    <t>чел.</t>
  </si>
  <si>
    <t>Среднесписочная численность основного производственного персонала</t>
  </si>
  <si>
    <t>9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</si>
  <si>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</si>
  <si>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отчисления на социальные нужды</t>
  </si>
  <si>
    <t>расходы на оплату труда</t>
  </si>
  <si>
    <t>Общехозяйственные (управленческие) расходы</t>
  </si>
  <si>
    <t>Общепроизводственные (цеховые) расходы</t>
  </si>
  <si>
    <t>Расходы на аренду имущества, используемого в технологическом процессе</t>
  </si>
  <si>
    <t>Расходы на амортизацию основных производственных средств</t>
  </si>
  <si>
    <t>3.8</t>
  </si>
  <si>
    <t>Отчисления на социальные нужды основного производственного персонала</t>
  </si>
  <si>
    <t>3.7</t>
  </si>
  <si>
    <t>3.6</t>
  </si>
  <si>
    <t>3.5</t>
  </si>
  <si>
    <t>3.4</t>
  </si>
  <si>
    <t>3.3</t>
  </si>
  <si>
    <t>3.2</t>
  </si>
  <si>
    <t>Выручка от регулируемой деятельности</t>
  </si>
  <si>
    <t>Вид регулируемой деятельности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</si>
  <si>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*</t>
    </r>
  </si>
  <si>
    <t>Способ приобретения</t>
  </si>
  <si>
    <t>Наименование товара/услуги</t>
  </si>
  <si>
    <t>Информация об объемах товаров и услуг, их стоимости и способах приобретения *</t>
  </si>
  <si>
    <t>12</t>
  </si>
  <si>
    <t>%</t>
  </si>
  <si>
    <t>13</t>
  </si>
  <si>
    <t>14</t>
  </si>
  <si>
    <t>км</t>
  </si>
  <si>
    <t>15</t>
  </si>
  <si>
    <t>16</t>
  </si>
  <si>
    <t>ед.</t>
  </si>
  <si>
    <t>17</t>
  </si>
  <si>
    <t>18</t>
  </si>
  <si>
    <t>19</t>
  </si>
  <si>
    <t>20</t>
  </si>
  <si>
    <t>Расходы на ремонт (текущий и капитальный) основных производственных средств итого. Из них: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</si>
  <si>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</si>
  <si>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Указывается информация о поставке товаров и услуг, стоимость которых превышает 20% суммы поставки товаров и услуг по каждой из организаций</t>
  </si>
  <si>
    <t>Титульный</t>
  </si>
  <si>
    <t>Показатели (2)</t>
  </si>
  <si>
    <t>Ссылки на публикации</t>
  </si>
  <si>
    <t>Задайте период регулирования, выбрав начало и окончание очередного периода с помощью календаря /выполните двойной щелчок по соответствующей синей ячейке/.
Информация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</si>
  <si>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Выполните двойной щелчок по синей ячейке в соответствующей строке, чтобы ввести дату</t>
  </si>
  <si>
    <t>add_COMMENTS_range</t>
  </si>
  <si>
    <t>Организация выполняет инвестиционную программу</t>
  </si>
  <si>
    <t>НДС /kind_of_NDS/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</si>
  <si>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</si>
  <si>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</si>
  <si>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</si>
  <si>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</si>
  <si>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</si>
  <si>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</si>
  <si>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</si>
  <si>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</si>
  <si>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</si>
  <si>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add_INDEX_range</t>
  </si>
  <si>
    <t>Добавить источники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</si>
  <si>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</si>
  <si>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</si>
  <si>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Факт на начало реализации программы**</t>
  </si>
  <si>
    <t>На последнюю дату отчетного периода, предшествующего периоду начала реализации инвестиционной программы.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</si>
  <si>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</si>
  <si>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</si>
  <si>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</si>
  <si>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</si>
  <si>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</si>
  <si>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</si>
  <si>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</si>
  <si>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</si>
  <si>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</si>
  <si>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</si>
  <si>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</si>
  <si>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</si>
  <si>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</si>
  <si>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</si>
  <si>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</si>
  <si>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</si>
  <si>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</si>
  <si>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</si>
  <si>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</si>
  <si>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</si>
  <si>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</si>
  <si>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</si>
  <si>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</si>
  <si>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</si>
  <si>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</si>
  <si>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</si>
  <si>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</si>
  <si>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</si>
  <si>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</si>
  <si>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</si>
  <si>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</si>
  <si>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</si>
  <si>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</si>
  <si>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</si>
  <si>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</si>
  <si>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</si>
  <si>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</si>
  <si>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</si>
  <si>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</si>
  <si>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</si>
  <si>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</si>
  <si>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</si>
  <si>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</si>
  <si>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</si>
  <si>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</si>
  <si>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</si>
  <si>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</si>
  <si>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</si>
  <si>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</si>
  <si>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</si>
  <si>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</si>
  <si>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</si>
  <si>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</si>
  <si>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</si>
  <si>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</si>
  <si>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</si>
  <si>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</si>
  <si>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</si>
  <si>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</si>
  <si>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</si>
  <si>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</si>
  <si>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</si>
  <si>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</si>
  <si>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</si>
  <si>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</si>
  <si>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</si>
  <si>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</si>
  <si>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</si>
  <si>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</si>
  <si>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</si>
  <si>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</si>
  <si>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</si>
  <si>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</si>
  <si>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</si>
  <si>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</si>
  <si>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</si>
  <si>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</si>
  <si>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</si>
  <si>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e-mail:</t>
  </si>
  <si>
    <t>Адрес организации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</si>
  <si>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</si>
  <si>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</si>
  <si>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</si>
  <si>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</si>
  <si>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</si>
  <si>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</si>
  <si>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</si>
  <si>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</si>
  <si>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</si>
  <si>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</si>
  <si>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</si>
  <si>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</si>
  <si>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</si>
  <si>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</si>
  <si>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</si>
  <si>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</si>
  <si>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</si>
  <si>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</si>
  <si>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</si>
  <si>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</si>
  <si>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</si>
  <si>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</si>
  <si>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</si>
  <si>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</si>
  <si>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</si>
  <si>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</si>
  <si>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</si>
  <si>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</si>
  <si>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</si>
  <si>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</si>
  <si>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</si>
  <si>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</si>
  <si>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</si>
  <si>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</si>
  <si>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</si>
  <si>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</si>
  <si>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</si>
  <si>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</si>
  <si>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</si>
  <si>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</si>
  <si>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</si>
  <si>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</si>
  <si>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</si>
  <si>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</si>
  <si>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</si>
  <si>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</si>
  <si>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</si>
  <si>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</si>
  <si>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</si>
  <si>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</si>
  <si>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</si>
  <si>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</si>
  <si>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</si>
  <si>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</si>
  <si>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</si>
  <si>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</si>
  <si>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</si>
  <si>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</si>
  <si>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</si>
  <si>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</si>
  <si>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</si>
  <si>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</si>
  <si>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</si>
  <si>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</si>
  <si>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</si>
  <si>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</si>
  <si>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</si>
  <si>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</si>
  <si>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</si>
  <si>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</si>
  <si>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</si>
  <si>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</si>
  <si>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</si>
  <si>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</si>
  <si>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</si>
  <si>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</si>
  <si>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</si>
  <si>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</si>
  <si>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</si>
  <si>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</si>
  <si>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</si>
  <si>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</si>
  <si>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</si>
  <si>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</si>
  <si>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</si>
  <si>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</si>
  <si>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</si>
  <si>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</si>
  <si>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</si>
  <si>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</si>
  <si>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</si>
  <si>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</si>
  <si>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1/9/2013  8:29:24 AM</t>
  </si>
  <si>
    <t>Проверка доступных обновлений...</t>
  </si>
  <si>
    <t>Информация</t>
  </si>
  <si>
    <t>1/9/2013  8:29:27 AM</t>
  </si>
  <si>
    <t>Доступно обновление до версии 5.0.2</t>
  </si>
  <si>
    <t xml:space="preserve">Описание изменений: До версии 5.0.2:
1. корректировка формулы п.3 листа Показатели,
2. скорректировано обновление реестра МР/МО.
</t>
  </si>
  <si>
    <t>Размер файла обновления: 436736 байт</t>
  </si>
  <si>
    <t>1/9/2013  8:51:49 AM</t>
  </si>
  <si>
    <t>Подготовка к обновлению...</t>
  </si>
  <si>
    <t>1/9/2013  8:51:56 AM</t>
  </si>
  <si>
    <t>Сохранение файла резервной копии: K:\Common\ПЭО 2013 г\ЕТО\Раскрытие информации 2013\JKH.OPEN.INFO.TARIFF.VO.BKP..xlsm</t>
  </si>
  <si>
    <t>1/9/2013  8:51:58 AM</t>
  </si>
  <si>
    <t>Резервная копия создана: K:\Common\ПЭО 2013 г\ЕТО\Раскрытие информации 2013\JKH.OPEN.INFO.TARIFF.VO.BKP..xlsm</t>
  </si>
  <si>
    <t>Создание книги для установки обновлений...</t>
  </si>
  <si>
    <t>1/9/2013  8:52:02 AM</t>
  </si>
  <si>
    <t>Файл обновления загружен: K:\Common\ПЭО 2013 г\ЕТО\Раскрытие информации 2013\UPDATE.JKH.OPEN.INFO.TARIFF.VO.TO.5.0.2.80.xls</t>
  </si>
  <si>
    <t>1/9/2013  8:52:07 AM</t>
  </si>
  <si>
    <t>Обновление завершилось удачно! Шаблон JKH.OPEN.INFO.TARIFF.VO.xlsm сохранен под именем 'JKH.OPEN.INFO.TARIFF.VO(v5.0.2).xlsm'</t>
  </si>
  <si>
    <t>5.0.2</t>
  </si>
  <si>
    <t>1/9/2013  8:53:38 AM</t>
  </si>
  <si>
    <t>1/9/2013  8:53:40 AM</t>
  </si>
  <si>
    <t>Версия шаблона 5.0.2 актуальна, обновление не требуется</t>
  </si>
  <si>
    <t>Агаповский муниципальный район</t>
  </si>
  <si>
    <t>75603000</t>
  </si>
  <si>
    <t>Агаповское</t>
  </si>
  <si>
    <t>75603407</t>
  </si>
  <si>
    <t>МП "ЖКХ "Энергия"</t>
  </si>
  <si>
    <t>7425008930</t>
  </si>
  <si>
    <t>742501001</t>
  </si>
  <si>
    <t>Буранное</t>
  </si>
  <si>
    <t>75603411</t>
  </si>
  <si>
    <t>МП "ЖКХ-Буранный"</t>
  </si>
  <si>
    <t>7425007598</t>
  </si>
  <si>
    <t>ОАО "Элеватор Буранный"</t>
  </si>
  <si>
    <t>7425008947</t>
  </si>
  <si>
    <t>Желтинское</t>
  </si>
  <si>
    <t>75603422</t>
  </si>
  <si>
    <t>МП ЖКХ "Желтинское"</t>
  </si>
  <si>
    <t>7425007936</t>
  </si>
  <si>
    <t>Первомайское</t>
  </si>
  <si>
    <t>75603444</t>
  </si>
  <si>
    <t>МУП "ЖКХ-Первомайский"</t>
  </si>
  <si>
    <t>7425007975</t>
  </si>
  <si>
    <t>Приморское</t>
  </si>
  <si>
    <t>75603455</t>
  </si>
  <si>
    <t>МУП "ЖКХ-Приморский"</t>
  </si>
  <si>
    <t>7425008231</t>
  </si>
  <si>
    <t>Светлогорское</t>
  </si>
  <si>
    <t>75603466</t>
  </si>
  <si>
    <t>ООО ЖКХ "Светлогорский"</t>
  </si>
  <si>
    <t>7425757978</t>
  </si>
  <si>
    <t>Черниговское</t>
  </si>
  <si>
    <t>75603472</t>
  </si>
  <si>
    <t>ООО "Черниговское"</t>
  </si>
  <si>
    <t>7425758097</t>
  </si>
  <si>
    <t>Аргаяшский муниципальный район</t>
  </si>
  <si>
    <t>75606000</t>
  </si>
  <si>
    <t>Акбашевское</t>
  </si>
  <si>
    <t>75606410</t>
  </si>
  <si>
    <t>МУ "Управление Акбашевского ЖКХ"</t>
  </si>
  <si>
    <t>7426007336</t>
  </si>
  <si>
    <t>742601001</t>
  </si>
  <si>
    <t>Аргаяшское</t>
  </si>
  <si>
    <t>75606412</t>
  </si>
  <si>
    <t>Аргаяшское МУП ВКХ</t>
  </si>
  <si>
    <t>7426005900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</si>
  <si>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</si>
  <si>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</si>
  <si>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</si>
  <si>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Ишалинское</t>
  </si>
  <si>
    <t>75606445</t>
  </si>
  <si>
    <t>ЗАО "Уралбройлер"</t>
  </si>
  <si>
    <t>7453048356</t>
  </si>
  <si>
    <t>МУ "Управление Ишалинского ЖКХ"</t>
  </si>
  <si>
    <t>7426007248</t>
  </si>
  <si>
    <t>Кузнецкое</t>
  </si>
  <si>
    <t>75606460</t>
  </si>
  <si>
    <t>МУП "Управление Кузнецкого ЖКХ"</t>
  </si>
  <si>
    <t>7426007424</t>
  </si>
  <si>
    <t>ОАО МЦМиР "Курорт Увильды"</t>
  </si>
  <si>
    <t>7426005988</t>
  </si>
  <si>
    <t>Кулуевское</t>
  </si>
  <si>
    <t>75606470</t>
  </si>
  <si>
    <t>МУП "Кулуевское ЖКХ"</t>
  </si>
  <si>
    <t>7426006942</t>
  </si>
  <si>
    <t>Ашинский муниципальный район</t>
  </si>
  <si>
    <t>75609000</t>
  </si>
  <si>
    <t>Город Аша</t>
  </si>
  <si>
    <t>75609101</t>
  </si>
  <si>
    <t>МУП "Ашинское коммунальное хозяйство"</t>
  </si>
  <si>
    <t>7401008105</t>
  </si>
  <si>
    <t>740101001</t>
  </si>
  <si>
    <t>ОАО "Ашинский химический завод"</t>
  </si>
  <si>
    <t>7401000970</t>
  </si>
  <si>
    <t>Город Миньяр</t>
  </si>
  <si>
    <t>75609103</t>
  </si>
  <si>
    <t>ООО "Миньяргорводоканал-сервис"</t>
  </si>
  <si>
    <t>7401013793</t>
  </si>
  <si>
    <t>Город Сим</t>
  </si>
  <si>
    <t>75609105</t>
  </si>
  <si>
    <t>ООО "Городские очистные сооружения"</t>
  </si>
  <si>
    <t>7401013017</t>
  </si>
  <si>
    <t>Поселок Кропачево</t>
  </si>
  <si>
    <t>75609153</t>
  </si>
  <si>
    <t>ООО "Кропачевский жилищно-коммунальный сервис"</t>
  </si>
  <si>
    <t>7401013680</t>
  </si>
  <si>
    <t>Укское</t>
  </si>
  <si>
    <t>75609477</t>
  </si>
  <si>
    <t>ООО "Теплоэнергетика"</t>
  </si>
  <si>
    <t>7401016000</t>
  </si>
  <si>
    <t>Варненский муниципальный район</t>
  </si>
  <si>
    <t>75614000</t>
  </si>
  <si>
    <t>Варненское</t>
  </si>
  <si>
    <t>75614420</t>
  </si>
  <si>
    <t>ВМУП "Коммунжилсервис"</t>
  </si>
  <si>
    <t>7428007130</t>
  </si>
  <si>
    <t>742801001</t>
  </si>
  <si>
    <t>Верхнеуральский муниципальный район</t>
  </si>
  <si>
    <t>75617000</t>
  </si>
  <si>
    <t>Карагайское</t>
  </si>
  <si>
    <t>75617422</t>
  </si>
  <si>
    <t>ГУП пансионат с лечением "Карагайский бор"</t>
  </si>
  <si>
    <t>7429000441</t>
  </si>
  <si>
    <t>742901001</t>
  </si>
  <si>
    <t>ООО "Жилтехсервис"</t>
  </si>
  <si>
    <t>7425757400</t>
  </si>
  <si>
    <t>ООО "Плюс Город"</t>
  </si>
  <si>
    <t>7455007651</t>
  </si>
  <si>
    <t>745501001</t>
  </si>
  <si>
    <t>Кирсинское</t>
  </si>
  <si>
    <t>75617433</t>
  </si>
  <si>
    <t>ООО "Коммунальный сервис плюс"</t>
  </si>
  <si>
    <t>7425759206</t>
  </si>
  <si>
    <t>Поселок Межозерный</t>
  </si>
  <si>
    <t>75617153</t>
  </si>
  <si>
    <t>ООО "Родник"</t>
  </si>
  <si>
    <t>7425757488</t>
  </si>
  <si>
    <t>Город Верхний Уфалей</t>
  </si>
  <si>
    <t>75706000</t>
  </si>
  <si>
    <t>ООО "Волна"</t>
  </si>
  <si>
    <t>7402000797</t>
  </si>
  <si>
    <t>740201001</t>
  </si>
  <si>
    <t>ООО "Городской очистной комплекс"</t>
  </si>
  <si>
    <t>7402005869</t>
  </si>
  <si>
    <t>ООО "УЗМИ"</t>
  </si>
  <si>
    <t>7402004819</t>
  </si>
  <si>
    <t>Город Златоуст</t>
  </si>
  <si>
    <t>75712000</t>
  </si>
  <si>
    <t>ООО "Златоустовский "ВОДОКАНАЛ"</t>
  </si>
  <si>
    <t>7404040139</t>
  </si>
  <si>
    <t>740401001</t>
  </si>
  <si>
    <t>Город Карабаш</t>
  </si>
  <si>
    <t>75715000</t>
  </si>
  <si>
    <t>ОАО "Славянка"</t>
  </si>
  <si>
    <t>7702707386</t>
  </si>
  <si>
    <t>745343001</t>
  </si>
  <si>
    <t>ООО "Водоотведение Красный Камень"</t>
  </si>
  <si>
    <t>7413016213</t>
  </si>
  <si>
    <t>741301001</t>
  </si>
  <si>
    <t>ООО "ККП-2"</t>
  </si>
  <si>
    <t>7413016171</t>
  </si>
  <si>
    <t>ООО "Коммунальщик"</t>
  </si>
  <si>
    <t>7413011649</t>
  </si>
  <si>
    <t>ООО "Котельная Киалим"</t>
  </si>
  <si>
    <t>7413016132</t>
  </si>
  <si>
    <t>Город Копейск</t>
  </si>
  <si>
    <t>75728000</t>
  </si>
  <si>
    <t>ЗАО "Управляющая компания "Горводоканал"</t>
  </si>
  <si>
    <t>7411020327</t>
  </si>
  <si>
    <t>741101001</t>
  </si>
  <si>
    <t>МУП "Горводоканал-Копейск"</t>
  </si>
  <si>
    <t>7411023462</t>
  </si>
  <si>
    <t>МУП "Производственное объединение водоснабжения и водоотведения"</t>
  </si>
  <si>
    <t>7421000440</t>
  </si>
  <si>
    <t>742150001</t>
  </si>
  <si>
    <t>ОАО "Птицефабрика Челябинская"</t>
  </si>
  <si>
    <t>7430008205</t>
  </si>
  <si>
    <t>745450001</t>
  </si>
  <si>
    <t>ОАО Завод Пластмасс</t>
  </si>
  <si>
    <t>7411009901</t>
  </si>
  <si>
    <t>ООО "Копейские очистные сооружения"</t>
  </si>
  <si>
    <t>7411020461</t>
  </si>
  <si>
    <t>Город Кыштым</t>
  </si>
  <si>
    <t>75734000</t>
  </si>
  <si>
    <t>ЗАО "КМЭЗ"</t>
  </si>
  <si>
    <t>7413000630</t>
  </si>
  <si>
    <t>МУП КГО "Кыштымводоканал"</t>
  </si>
  <si>
    <t>7413016118</t>
  </si>
  <si>
    <t>ООО "Кыштымводоканал"</t>
  </si>
  <si>
    <t>7413010268</t>
  </si>
  <si>
    <t>Оказание услуг в сфере очистки сточных вод</t>
  </si>
  <si>
    <t>ФКУЗ "Санаторий "Лесное озеро" МВД России" (переименован из ГУ "Санаторий "Лесное озеро" МВД России)</t>
  </si>
  <si>
    <t>7413003260</t>
  </si>
  <si>
    <t>Город Магнитогорск</t>
  </si>
  <si>
    <t>75738000</t>
  </si>
  <si>
    <t>МП трест "Водоканал" МО г.Магнитогорск</t>
  </si>
  <si>
    <t>7414000495</t>
  </si>
  <si>
    <t>744401001</t>
  </si>
  <si>
    <t>ОАО "Магнитогорский металлургический комбинат"</t>
  </si>
  <si>
    <t>7414003633</t>
  </si>
  <si>
    <t>997550001</t>
  </si>
  <si>
    <t>ОАО "Магнитогорский метизно-калибровочный завод "ММК-Метиз"</t>
  </si>
  <si>
    <t>7414001428</t>
  </si>
  <si>
    <t>741450001</t>
  </si>
  <si>
    <t>ООО "МагХолод"</t>
  </si>
  <si>
    <t>7446047168</t>
  </si>
  <si>
    <t>ООО "Управляющая компания "Западный - 1"</t>
  </si>
  <si>
    <t>7446059276</t>
  </si>
  <si>
    <t>744601001</t>
  </si>
  <si>
    <t>ФКУ ИК-18 ГУФСИН России по Челябинской области</t>
  </si>
  <si>
    <t>7445016047</t>
  </si>
  <si>
    <t>744501001</t>
  </si>
  <si>
    <t>Город Миасс</t>
  </si>
  <si>
    <t>75742000</t>
  </si>
  <si>
    <t>Государственное предприятие "Предприятие "Урал"</t>
  </si>
  <si>
    <t>7415010249</t>
  </si>
  <si>
    <t>741501001</t>
  </si>
  <si>
    <t>НП "Пансионат Тургояк"</t>
  </si>
  <si>
    <t>7415027429</t>
  </si>
  <si>
    <t>ОАО "Золотой пляж"</t>
  </si>
  <si>
    <t>7415006725</t>
  </si>
  <si>
    <t>ОАО "Миассводоканал"</t>
  </si>
  <si>
    <t>7415060560</t>
  </si>
  <si>
    <t>ОАО "ЭнСер"</t>
  </si>
  <si>
    <t>7415036215</t>
  </si>
  <si>
    <t>ООО "Южный ТеплоЭнергетический комплекс"</t>
  </si>
  <si>
    <t>7415046220</t>
  </si>
  <si>
    <t>Частное учреждение "Детский оздоровительный лагерь "Еланчик" ОАО "ЧТПЗ"</t>
  </si>
  <si>
    <t>7415033126</t>
  </si>
  <si>
    <t>Челябинское нефтепроводное управление - филиал ОАО "Уралсибнефтепровод"</t>
  </si>
  <si>
    <t>0278039018</t>
  </si>
  <si>
    <t>744902001</t>
  </si>
  <si>
    <t>Город Озерск (ЗАТО)</t>
  </si>
  <si>
    <t>75743000</t>
  </si>
  <si>
    <t>ММПКХ</t>
  </si>
  <si>
    <t>7422000570</t>
  </si>
  <si>
    <t>742201001</t>
  </si>
  <si>
    <t>ММУП ЖКХ пос. Новогорный</t>
  </si>
  <si>
    <t>7422015336</t>
  </si>
  <si>
    <t>ООО "Домостроительный комбинат"</t>
  </si>
  <si>
    <t>7422046670</t>
  </si>
  <si>
    <t>ООО "Перспектива"</t>
  </si>
  <si>
    <t>7405008106</t>
  </si>
  <si>
    <t>740501001</t>
  </si>
  <si>
    <t>ООО "Управление энергоснабжения и связи"</t>
  </si>
  <si>
    <t>7422043968</t>
  </si>
  <si>
    <t>ФГУП "ПО "Маяк"</t>
  </si>
  <si>
    <t>7422000795</t>
  </si>
  <si>
    <t>Город Снежинск (ЗАТО)</t>
  </si>
  <si>
    <t>75746000</t>
  </si>
  <si>
    <t>Муниципальное предприятие муниципального образования ЗАТО г.Снежинск "Энергетик</t>
  </si>
  <si>
    <t>7423000075</t>
  </si>
  <si>
    <t>742301001</t>
  </si>
  <si>
    <t>ОАО "Трансэнерго"</t>
  </si>
  <si>
    <t>7423023178</t>
  </si>
  <si>
    <t>Город Трехгорный (ЗАТО)</t>
  </si>
  <si>
    <t>75707000</t>
  </si>
  <si>
    <t>МУП "Многоотраслевое производственное объединение энергосетей"</t>
  </si>
  <si>
    <t>7405000450</t>
  </si>
  <si>
    <t>ФГУП  "Приборостроительный завод"</t>
  </si>
  <si>
    <t>7405000428</t>
  </si>
  <si>
    <t>Город Троицк</t>
  </si>
  <si>
    <t>75752000</t>
  </si>
  <si>
    <t>Закрытое акционерное общество "Троицкая энергетическая компания"</t>
  </si>
  <si>
    <t>7418017355</t>
  </si>
  <si>
    <t>741801004</t>
  </si>
  <si>
    <t>МУП "Водоканал"</t>
  </si>
  <si>
    <t>7418012043</t>
  </si>
  <si>
    <t>741801001</t>
  </si>
  <si>
    <t>ООО "Скала"</t>
  </si>
  <si>
    <t>7453132960</t>
  </si>
  <si>
    <t>745301001</t>
  </si>
  <si>
    <t>Троицкая ГРЭС филиал ОАО "ОГК-2"</t>
  </si>
  <si>
    <t>2607018122</t>
  </si>
  <si>
    <t>741802001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</si>
  <si>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</si>
  <si>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</si>
  <si>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Город Усть-Катав</t>
  </si>
  <si>
    <t>75755000</t>
  </si>
  <si>
    <t>7419005017</t>
  </si>
  <si>
    <t>741901001</t>
  </si>
  <si>
    <t>ООО "Русич"</t>
  </si>
  <si>
    <t>7405009614</t>
  </si>
  <si>
    <t>Город Чебаркуль</t>
  </si>
  <si>
    <t>75758000</t>
  </si>
  <si>
    <t>МУ ДЗОЛ "Чайка"</t>
  </si>
  <si>
    <t>7420005406</t>
  </si>
  <si>
    <t>742001001</t>
  </si>
  <si>
    <t>ОАО "УРАЛКУЗ"</t>
  </si>
  <si>
    <t>7420000133</t>
  </si>
  <si>
    <t>ООО "Санаторий "Кисегач"</t>
  </si>
  <si>
    <t>7420007450</t>
  </si>
  <si>
    <t>ООО "Чебаркульгорводоканал"</t>
  </si>
  <si>
    <t>7420015323</t>
  </si>
  <si>
    <t>ООО Управляющая компания "Русь"</t>
  </si>
  <si>
    <t>7420007410</t>
  </si>
  <si>
    <t>Город Южноуральск</t>
  </si>
  <si>
    <t>75764000</t>
  </si>
  <si>
    <t>ОАО "ЮЗРК"</t>
  </si>
  <si>
    <t>7424004851</t>
  </si>
  <si>
    <t>742401001</t>
  </si>
  <si>
    <t>ООО "Водоотведение"</t>
  </si>
  <si>
    <t>7424027320</t>
  </si>
  <si>
    <t>Городские округа Челябинской области</t>
  </si>
  <si>
    <t>75700000</t>
  </si>
  <si>
    <t>МУП "Водоснабжение ЗГО"</t>
  </si>
  <si>
    <t>7404058457</t>
  </si>
  <si>
    <t>МУП "ЖКХ" п.Жукатау</t>
  </si>
  <si>
    <t>7417013527</t>
  </si>
  <si>
    <t>741701001</t>
  </si>
  <si>
    <t>ОАО "Энергопром-Челябинский Электродный завод"</t>
  </si>
  <si>
    <t>7450005001</t>
  </si>
  <si>
    <t>745001001</t>
  </si>
  <si>
    <t>ООО "УК "Вертикаль"</t>
  </si>
  <si>
    <t>7452071810</t>
  </si>
  <si>
    <t>745201001</t>
  </si>
  <si>
    <t>ТСЖ "Кумысное"</t>
  </si>
  <si>
    <t>7418017203</t>
  </si>
  <si>
    <t>город Челябинск</t>
  </si>
  <si>
    <t>ЗАО "МЦ ЧТПЗ"</t>
  </si>
  <si>
    <t>7449040820</t>
  </si>
  <si>
    <t>744901001</t>
  </si>
  <si>
    <t>ОАО "Завод Строммашина"</t>
  </si>
  <si>
    <t>7452001161</t>
  </si>
  <si>
    <t>ОАО "Уралавтоприцеп"</t>
  </si>
  <si>
    <t>7450003445</t>
  </si>
  <si>
    <t>ОАО "ЧЗПСН-Профнастил"</t>
  </si>
  <si>
    <t>7447014976</t>
  </si>
  <si>
    <t>744701001</t>
  </si>
  <si>
    <t>ОАО "ЧМК"</t>
  </si>
  <si>
    <t>7450001007</t>
  </si>
  <si>
    <t>745500001</t>
  </si>
  <si>
    <t>ОАО "Челябинское авиапредприятие"</t>
  </si>
  <si>
    <t>7450003519</t>
  </si>
  <si>
    <t>ООО "Инженерные коммуникации"</t>
  </si>
  <si>
    <t>7453193226</t>
  </si>
  <si>
    <t>ООО "СИТИ-ПАРК Энерго"</t>
  </si>
  <si>
    <t>7452091609</t>
  </si>
  <si>
    <t>Открытое акционерное общество Челябинский электрометаллургический комбинат</t>
  </si>
  <si>
    <t>7447010227</t>
  </si>
  <si>
    <t>Еманжелинский муниципальный район</t>
  </si>
  <si>
    <t>75619000</t>
  </si>
  <si>
    <t>Город Еманжелинск</t>
  </si>
  <si>
    <t>75619101</t>
  </si>
  <si>
    <t>МП "Горводоканал"</t>
  </si>
  <si>
    <t>7412010931</t>
  </si>
  <si>
    <t>741201001</t>
  </si>
  <si>
    <t>МП "УК ЖКХ"</t>
  </si>
  <si>
    <t>7412013548</t>
  </si>
  <si>
    <t>Поселок Зауральский</t>
  </si>
  <si>
    <t>75619152</t>
  </si>
  <si>
    <t>Поселок Красногорский</t>
  </si>
  <si>
    <t>75619154</t>
  </si>
  <si>
    <t>Красногорское ЛПУ МГ - филиал ООО "Газпром трансгаз Екатеринбург"</t>
  </si>
  <si>
    <t>6608007434</t>
  </si>
  <si>
    <t>ООО "Вега"</t>
  </si>
  <si>
    <t>7412014580</t>
  </si>
  <si>
    <t>Еткульский муниципальный район</t>
  </si>
  <si>
    <t>75620000</t>
  </si>
  <si>
    <t>Белоносовское</t>
  </si>
  <si>
    <t>75620410</t>
  </si>
  <si>
    <t>ООО "Еткульсервис ЖКХ"</t>
  </si>
  <si>
    <t>7430012642</t>
  </si>
  <si>
    <t>743001001</t>
  </si>
  <si>
    <t>Белоусовское</t>
  </si>
  <si>
    <t>75620412</t>
  </si>
  <si>
    <t>Еманжелинское</t>
  </si>
  <si>
    <t>75620420</t>
  </si>
  <si>
    <t>ООО "Сервис-ЧЕПФА"</t>
  </si>
  <si>
    <t>7430014103</t>
  </si>
  <si>
    <t>Еткульское</t>
  </si>
  <si>
    <t>75620430</t>
  </si>
  <si>
    <t>ООО "Еткульводоканал"</t>
  </si>
  <si>
    <t>7430010282</t>
  </si>
  <si>
    <t>Каратабанское</t>
  </si>
  <si>
    <t>75620440</t>
  </si>
  <si>
    <t>ООО "Жилкомхоз"с. Каратабан</t>
  </si>
  <si>
    <t>7430012650</t>
  </si>
  <si>
    <t>Коелгинское</t>
  </si>
  <si>
    <t>75620450</t>
  </si>
  <si>
    <t>ООО "Коелга - Комфорт"</t>
  </si>
  <si>
    <t>7430013188</t>
  </si>
  <si>
    <t>Лебедевское</t>
  </si>
  <si>
    <t>75620460</t>
  </si>
  <si>
    <t>Новобатуринское</t>
  </si>
  <si>
    <t>75620465</t>
  </si>
  <si>
    <t>ООО "Равис-птицефабрика Сосновская"</t>
  </si>
  <si>
    <t>7438016550</t>
  </si>
  <si>
    <t>743801001</t>
  </si>
  <si>
    <t>ООО "Теплоэнергосистемы"</t>
  </si>
  <si>
    <t>7430013678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</si>
  <si>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</si>
  <si>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</si>
  <si>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</si>
  <si>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</si>
  <si>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</si>
  <si>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</si>
  <si>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Город Карталы</t>
  </si>
  <si>
    <t>75623101</t>
  </si>
  <si>
    <t>МУП "Городское коммунальное хозяйство"</t>
  </si>
  <si>
    <t>7407010573</t>
  </si>
  <si>
    <t>740701001</t>
  </si>
  <si>
    <t>Каслинский муниципальный район</t>
  </si>
  <si>
    <t>75626000</t>
  </si>
  <si>
    <t>Береговое</t>
  </si>
  <si>
    <t>75626410</t>
  </si>
  <si>
    <t>ООО "Бовит-нефтепродукт"</t>
  </si>
  <si>
    <t>7451100057</t>
  </si>
  <si>
    <t>745101001</t>
  </si>
  <si>
    <t>Город Касли</t>
  </si>
  <si>
    <t>75626101</t>
  </si>
  <si>
    <t>ООО "Источник</t>
  </si>
  <si>
    <t>7409008178</t>
  </si>
  <si>
    <t>740901001</t>
  </si>
  <si>
    <t>Поселок Вишневогорск</t>
  </si>
  <si>
    <t>75626153</t>
  </si>
  <si>
    <t>ООО "Вишневогорское жилищно-эксплуатационное управление"</t>
  </si>
  <si>
    <t>7402007880</t>
  </si>
  <si>
    <t>Катав-Ивановский муниципальный район</t>
  </si>
  <si>
    <t>75629000</t>
  </si>
  <si>
    <t>Город Катав-Ивановск</t>
  </si>
  <si>
    <t>75629101</t>
  </si>
  <si>
    <t>ЗАО "Катавский цемент"</t>
  </si>
  <si>
    <t>7410005573</t>
  </si>
  <si>
    <t>741001001</t>
  </si>
  <si>
    <t>ООО "Тепломед"</t>
  </si>
  <si>
    <t>7401014998</t>
  </si>
  <si>
    <t>Город Юрюзань</t>
  </si>
  <si>
    <t>75629116</t>
  </si>
  <si>
    <t>ООО "Энергосервис"</t>
  </si>
  <si>
    <t>7410006344</t>
  </si>
  <si>
    <t>Лесное</t>
  </si>
  <si>
    <t>75629430</t>
  </si>
  <si>
    <t>Кизильский муниципальный район</t>
  </si>
  <si>
    <t>75632000</t>
  </si>
  <si>
    <t>Измайловское</t>
  </si>
  <si>
    <t>75632440</t>
  </si>
  <si>
    <t>ООО "Стандарт"</t>
  </si>
  <si>
    <t>7425758812</t>
  </si>
  <si>
    <t>Карабулакское</t>
  </si>
  <si>
    <t>75632443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</si>
  <si>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</si>
  <si>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</si>
  <si>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</si>
  <si>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</si>
  <si>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</si>
  <si>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</si>
  <si>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ООО "КомСервис"</t>
  </si>
  <si>
    <t>7412011396</t>
  </si>
  <si>
    <t>ООО УК "Регион-Сервис"</t>
  </si>
  <si>
    <t>7412013442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</si>
  <si>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</si>
  <si>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</si>
  <si>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</si>
  <si>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</si>
  <si>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</si>
  <si>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</si>
  <si>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</si>
  <si>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</si>
  <si>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ООО "Красноармейская энергосервисная компания"</t>
  </si>
  <si>
    <t>7430013090</t>
  </si>
  <si>
    <t>Березовское</t>
  </si>
  <si>
    <t>75634410</t>
  </si>
  <si>
    <t>МУП "ЖКХ Октябрьское"</t>
  </si>
  <si>
    <t>7430008893</t>
  </si>
  <si>
    <t>Бродокалмакское</t>
  </si>
  <si>
    <t>75634415</t>
  </si>
  <si>
    <t>Дубровское</t>
  </si>
  <si>
    <t>75634417</t>
  </si>
  <si>
    <t>ОАО "Племенной конный завод "Дубровский"</t>
  </si>
  <si>
    <t>7432013779</t>
  </si>
  <si>
    <t>743201001</t>
  </si>
  <si>
    <t>Канашевское</t>
  </si>
  <si>
    <t>75634420</t>
  </si>
  <si>
    <t>ООО "СМ-УРАЛ"</t>
  </si>
  <si>
    <t>7430013364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</si>
  <si>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</si>
  <si>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</si>
  <si>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</si>
  <si>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</si>
  <si>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</si>
  <si>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</si>
  <si>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</si>
  <si>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</si>
  <si>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МУП "Гарант"</t>
  </si>
  <si>
    <t>7430012459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</si>
  <si>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</si>
  <si>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</si>
  <si>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</si>
  <si>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</si>
  <si>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</si>
  <si>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</si>
  <si>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</si>
  <si>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</si>
  <si>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</si>
  <si>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</si>
  <si>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</si>
  <si>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</si>
  <si>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</si>
  <si>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</si>
  <si>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ООО "Теплотрест"</t>
  </si>
  <si>
    <t>7438027256</t>
  </si>
  <si>
    <t>Кунашакское</t>
  </si>
  <si>
    <t>75636430</t>
  </si>
  <si>
    <t>МУП "Кунашак Сервис"</t>
  </si>
  <si>
    <t>7438018710</t>
  </si>
  <si>
    <t>ООО УК "Кунашак Жилкомсервис"</t>
  </si>
  <si>
    <t>7438028588</t>
  </si>
  <si>
    <t>Муслюмовское</t>
  </si>
  <si>
    <t>75636450</t>
  </si>
  <si>
    <t>ООО "Стрела"</t>
  </si>
  <si>
    <t>7438022321</t>
  </si>
  <si>
    <t>Кусинский муниципальный район</t>
  </si>
  <si>
    <t>75638000</t>
  </si>
  <si>
    <t>Город Куса</t>
  </si>
  <si>
    <t>75638101</t>
  </si>
  <si>
    <t>ООО "Тепловые сети"</t>
  </si>
  <si>
    <t>7417015891</t>
  </si>
  <si>
    <t>Злоказавское</t>
  </si>
  <si>
    <t>75638411</t>
  </si>
  <si>
    <t>Медведевское</t>
  </si>
  <si>
    <t>75638422</t>
  </si>
  <si>
    <t>Петропавловское</t>
  </si>
  <si>
    <t>75638433</t>
  </si>
  <si>
    <t>Поселок Магнитка</t>
  </si>
  <si>
    <t>75638153</t>
  </si>
  <si>
    <t>ООО ЖЭУ "Спектр"</t>
  </si>
  <si>
    <t>7417012749</t>
  </si>
  <si>
    <t>Нагайбакский муниципальный район</t>
  </si>
  <si>
    <t>75642000</t>
  </si>
  <si>
    <t>Поселок Южный</t>
  </si>
  <si>
    <t>75642154</t>
  </si>
  <si>
    <t>ООО "Коммунальный сервис"</t>
  </si>
  <si>
    <t>7443007583</t>
  </si>
  <si>
    <t>744301001</t>
  </si>
  <si>
    <t>Фершампенуазское</t>
  </si>
  <si>
    <t>75642490</t>
  </si>
  <si>
    <t>МУП "ЖКХ с. Фершампенуаз"</t>
  </si>
  <si>
    <t>7443007110</t>
  </si>
  <si>
    <t>Нязепетровский муниципальный район</t>
  </si>
  <si>
    <t>75644000</t>
  </si>
  <si>
    <t>Город Нязепетровск</t>
  </si>
  <si>
    <t>75644101</t>
  </si>
  <si>
    <t>7402008355</t>
  </si>
  <si>
    <t>Октябрьский муниципальный район</t>
  </si>
  <si>
    <t>75647000</t>
  </si>
  <si>
    <t>Кочердыкское</t>
  </si>
  <si>
    <t>75647415</t>
  </si>
  <si>
    <t>МУП "Октябрьский жилкомцентр"</t>
  </si>
  <si>
    <t>7430012963</t>
  </si>
  <si>
    <t>Октябрьское</t>
  </si>
  <si>
    <t>75647445</t>
  </si>
  <si>
    <t>Пластовский муниципальный район</t>
  </si>
  <si>
    <t>75648000</t>
  </si>
  <si>
    <t>Город Пласт</t>
  </si>
  <si>
    <t>75648101</t>
  </si>
  <si>
    <t>7424024431</t>
  </si>
  <si>
    <t>Поселок Локомотивный (ЗАТО)</t>
  </si>
  <si>
    <t>75759000</t>
  </si>
  <si>
    <t>МУП "ЖКХ" ЗАТО Локомотивного городского округа</t>
  </si>
  <si>
    <t>7408000673</t>
  </si>
  <si>
    <t>Саткинский муниципальный район</t>
  </si>
  <si>
    <t>75649000</t>
  </si>
  <si>
    <t>Айлинское</t>
  </si>
  <si>
    <t>75649411</t>
  </si>
  <si>
    <t>ОАО "Энергосистемы"</t>
  </si>
  <si>
    <t>7417011223</t>
  </si>
  <si>
    <t>ООО "ЖилКоммунСервис" с. Айлино</t>
  </si>
  <si>
    <t>7417020620</t>
  </si>
  <si>
    <t>Город Бакал</t>
  </si>
  <si>
    <t>75649103</t>
  </si>
  <si>
    <t>ООО ПО "Рифей"</t>
  </si>
  <si>
    <t>7417020651</t>
  </si>
  <si>
    <t>Город Сатка</t>
  </si>
  <si>
    <t>75649101</t>
  </si>
  <si>
    <t>ОАО "Комбинат "Магнезит"</t>
  </si>
  <si>
    <t>7417001747</t>
  </si>
  <si>
    <t>Поселок Бердяуш</t>
  </si>
  <si>
    <t>75649153</t>
  </si>
  <si>
    <t>ООО "Транстепло"</t>
  </si>
  <si>
    <t>7417019254</t>
  </si>
  <si>
    <t>Поселок Межевой</t>
  </si>
  <si>
    <t>75649158</t>
  </si>
  <si>
    <t>Д/И "Синегорье"</t>
  </si>
  <si>
    <t>7417005188</t>
  </si>
  <si>
    <t>ООО "КОНИС-1"</t>
  </si>
  <si>
    <t>7417014383</t>
  </si>
  <si>
    <t>Поселок Сулея</t>
  </si>
  <si>
    <t>75649162</t>
  </si>
  <si>
    <t>ООО "ЖКХ" п. Сулея</t>
  </si>
  <si>
    <t>7417018620</t>
  </si>
  <si>
    <t>Романовское сельское поселение</t>
  </si>
  <si>
    <t>75649433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</si>
  <si>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</si>
  <si>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</si>
  <si>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Сосновский муниципальный район</t>
  </si>
  <si>
    <t>75652000</t>
  </si>
  <si>
    <t>Вознесенское</t>
  </si>
  <si>
    <t>75652408</t>
  </si>
  <si>
    <t>ООО "Вознесенское ЖКХ"</t>
  </si>
  <si>
    <t>7448107817</t>
  </si>
  <si>
    <t>Долгодеревенское</t>
  </si>
  <si>
    <t>75652411</t>
  </si>
  <si>
    <t>ООО "УК "Партнер"</t>
  </si>
  <si>
    <t>7438029574</t>
  </si>
  <si>
    <t>Кременкульское</t>
  </si>
  <si>
    <t>75652425</t>
  </si>
  <si>
    <t>МУП "Кременкульские коммунальные системы" п. Кременкуль, п. Садовый</t>
  </si>
  <si>
    <t>7438022709</t>
  </si>
  <si>
    <t>Мирненское</t>
  </si>
  <si>
    <t>75652430</t>
  </si>
  <si>
    <t>ООО "Жил-Сервис"</t>
  </si>
  <si>
    <t>7438022723</t>
  </si>
  <si>
    <t>Поселок Полетаево</t>
  </si>
  <si>
    <t>75652154</t>
  </si>
  <si>
    <t>ООО "ТеплоЭнергоМастер"</t>
  </si>
  <si>
    <t>7438020109</t>
  </si>
  <si>
    <t>ООО "ЭкоМастер"</t>
  </si>
  <si>
    <t>7438020282</t>
  </si>
  <si>
    <t>Рощинское</t>
  </si>
  <si>
    <t>75652435</t>
  </si>
  <si>
    <t>Саккуловское</t>
  </si>
  <si>
    <t>75652440</t>
  </si>
  <si>
    <t>ООО "Теченское ЖКХ"</t>
  </si>
  <si>
    <t>7438022681</t>
  </si>
  <si>
    <t>Саргазинское</t>
  </si>
  <si>
    <t>75652445</t>
  </si>
  <si>
    <t>ОАО "Челябинское" по племенной работе</t>
  </si>
  <si>
    <t>7438018244</t>
  </si>
  <si>
    <t>ООО "Дом-Сервис"</t>
  </si>
  <si>
    <t>7438027129</t>
  </si>
  <si>
    <t>Солнечное</t>
  </si>
  <si>
    <t>75652450</t>
  </si>
  <si>
    <t>ООО ПЖСК "Эк. Дом"</t>
  </si>
  <si>
    <t>7438029704</t>
  </si>
  <si>
    <t>Теченское</t>
  </si>
  <si>
    <t>75652452</t>
  </si>
  <si>
    <t>Томинское</t>
  </si>
  <si>
    <t>75652455</t>
  </si>
  <si>
    <t>ООО "Здоровый дух"</t>
  </si>
  <si>
    <t>7438017297</t>
  </si>
  <si>
    <t>Троицкий муниципальный район</t>
  </si>
  <si>
    <t>75654000</t>
  </si>
  <si>
    <t>Бобровское</t>
  </si>
  <si>
    <t>75654410</t>
  </si>
  <si>
    <t>ООО "Коммунальщик-Бобровка"</t>
  </si>
  <si>
    <t>7418018493</t>
  </si>
  <si>
    <t>Ключевское</t>
  </si>
  <si>
    <t>75654425</t>
  </si>
  <si>
    <t>ООО "Новые коммунальные системы - Троицк"</t>
  </si>
  <si>
    <t>7418013142</t>
  </si>
  <si>
    <t>Клястицкое</t>
  </si>
  <si>
    <t>75654430</t>
  </si>
  <si>
    <t>Нижнесанарское</t>
  </si>
  <si>
    <t>75654440</t>
  </si>
  <si>
    <t>Песчанское</t>
  </si>
  <si>
    <t>75654445</t>
  </si>
  <si>
    <t>ООО "Песчановское ЖКХ"</t>
  </si>
  <si>
    <t>7418020397</t>
  </si>
  <si>
    <t>Увельский муниципальный район</t>
  </si>
  <si>
    <t>75655000</t>
  </si>
  <si>
    <t>Кичигинское</t>
  </si>
  <si>
    <t>75655422</t>
  </si>
  <si>
    <t>МУП "Кичигинское ЖКХ"</t>
  </si>
  <si>
    <t>7424025883</t>
  </si>
  <si>
    <t>Красносельское</t>
  </si>
  <si>
    <t>75655433</t>
  </si>
  <si>
    <t>ООО "Красносельское ЖКХ"</t>
  </si>
  <si>
    <t>7424028370</t>
  </si>
  <si>
    <t>Увельское</t>
  </si>
  <si>
    <t>75655472</t>
  </si>
  <si>
    <t>ЗАО КХП "Злак"</t>
  </si>
  <si>
    <t>7440000090</t>
  </si>
  <si>
    <t>744001001</t>
  </si>
  <si>
    <t>МУП "Коммунальные услуги"</t>
  </si>
  <si>
    <t>7424024135</t>
  </si>
  <si>
    <t>ООО "Теплоснаб"</t>
  </si>
  <si>
    <t>7424028387</t>
  </si>
  <si>
    <t>Хомутининское</t>
  </si>
  <si>
    <t>75655477</t>
  </si>
  <si>
    <t>ОАО "Санаторий Урал"</t>
  </si>
  <si>
    <t>7440001262</t>
  </si>
  <si>
    <t>ООО "Факел"</t>
  </si>
  <si>
    <t>7424028394</t>
  </si>
  <si>
    <t>Уйский муниципальный район</t>
  </si>
  <si>
    <t>75656000</t>
  </si>
  <si>
    <t>Беловское</t>
  </si>
  <si>
    <t>75656422</t>
  </si>
  <si>
    <t>ООО "Ремонтник"</t>
  </si>
  <si>
    <t>7420012555</t>
  </si>
  <si>
    <t>Вандышевское</t>
  </si>
  <si>
    <t>75656433</t>
  </si>
  <si>
    <t>Ларинское</t>
  </si>
  <si>
    <t>75656455</t>
  </si>
  <si>
    <t>ООО "УРАЛждтрейд"</t>
  </si>
  <si>
    <t>7451104929</t>
  </si>
  <si>
    <t>Масловское</t>
  </si>
  <si>
    <t>75656460</t>
  </si>
  <si>
    <t>Нижнеуцелемовское</t>
  </si>
  <si>
    <t>75656466</t>
  </si>
  <si>
    <t>Соколовское</t>
  </si>
  <si>
    <t>75656477</t>
  </si>
  <si>
    <t>ООО "Мирненское ЖЭУ"</t>
  </si>
  <si>
    <t>7441008278</t>
  </si>
  <si>
    <t>744101001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</si>
  <si>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</si>
  <si>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</si>
  <si>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</si>
  <si>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</si>
  <si>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</si>
  <si>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</si>
  <si>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ООО "Жилкомус-Бишкиль"</t>
  </si>
  <si>
    <t>7420009136</t>
  </si>
  <si>
    <t>Варламовское</t>
  </si>
  <si>
    <t>75657415</t>
  </si>
  <si>
    <t>ООО "Варламовское"</t>
  </si>
  <si>
    <t>7420014048</t>
  </si>
  <si>
    <t>Кундравинское</t>
  </si>
  <si>
    <t>75657425</t>
  </si>
  <si>
    <t>ООО "Кундравинское"</t>
  </si>
  <si>
    <t>7420014721</t>
  </si>
  <si>
    <t>Травниковское</t>
  </si>
  <si>
    <t>75657460</t>
  </si>
  <si>
    <t>ООО "Жилкомус-Травники"</t>
  </si>
  <si>
    <t>7420013799</t>
  </si>
  <si>
    <t>Шахматовское</t>
  </si>
  <si>
    <t>75657490</t>
  </si>
  <si>
    <t>Чесменский муниципальный район</t>
  </si>
  <si>
    <t>75659000</t>
  </si>
  <si>
    <t>Новоукраинское</t>
  </si>
  <si>
    <t>75659440</t>
  </si>
  <si>
    <t>ООО "ПТФ "Компания Элва"</t>
  </si>
  <si>
    <t>7443006815</t>
  </si>
  <si>
    <t>Тарутинское</t>
  </si>
  <si>
    <t>75659450</t>
  </si>
  <si>
    <t>ООО "Тарутино"</t>
  </si>
  <si>
    <t>7418013992</t>
  </si>
  <si>
    <t>Цвиллингское</t>
  </si>
  <si>
    <t>75659470</t>
  </si>
  <si>
    <t>Чесменское</t>
  </si>
  <si>
    <t>75659490</t>
  </si>
  <si>
    <t>75701000</t>
  </si>
  <si>
    <t>Общество с ограниченной ответственностью "Газпром трансгаз Екатеринбург", г.Екатеринбург</t>
  </si>
  <si>
    <t>997250001</t>
  </si>
  <si>
    <t>Дата последнего обновления реестра организаций: 09.01.2013 8:53:54</t>
  </si>
  <si>
    <t>Магнитное</t>
  </si>
  <si>
    <t>75603433</t>
  </si>
  <si>
    <t>Наровчатское</t>
  </si>
  <si>
    <t>75603436</t>
  </si>
  <si>
    <t>Янгельское</t>
  </si>
  <si>
    <t>75603477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</si>
  <si>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</si>
  <si>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</si>
  <si>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</si>
  <si>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</si>
  <si>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</si>
  <si>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</si>
  <si>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Камышевское</t>
  </si>
  <si>
    <t>75606450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</si>
  <si>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</si>
  <si>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</si>
  <si>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</si>
  <si>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</si>
  <si>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</si>
  <si>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</si>
  <si>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</si>
  <si>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</si>
  <si>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</si>
  <si>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</si>
  <si>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</si>
  <si>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</si>
  <si>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</si>
  <si>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</si>
  <si>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</si>
  <si>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</si>
  <si>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</si>
  <si>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</si>
  <si>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</si>
  <si>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</si>
  <si>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</si>
  <si>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</si>
  <si>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</si>
  <si>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</si>
  <si>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</si>
  <si>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</si>
  <si>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</si>
  <si>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</si>
  <si>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</si>
  <si>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</si>
  <si>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</si>
  <si>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</si>
  <si>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Алексеевское</t>
  </si>
  <si>
    <t>75614405</t>
  </si>
  <si>
    <t>Аятское</t>
  </si>
  <si>
    <t>75614410</t>
  </si>
  <si>
    <t>Бородиновское</t>
  </si>
  <si>
    <t>75614415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</si>
  <si>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</si>
  <si>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</si>
  <si>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</si>
  <si>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</si>
  <si>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</si>
  <si>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</si>
  <si>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</si>
  <si>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</si>
  <si>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</si>
  <si>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</si>
  <si>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</si>
  <si>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</si>
  <si>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</si>
  <si>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</si>
  <si>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</si>
  <si>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</si>
  <si>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Бабарыкинское</t>
  </si>
  <si>
    <t>75617411</t>
  </si>
  <si>
    <t>Город Верхнеуральск</t>
  </si>
  <si>
    <t>75617101</t>
  </si>
  <si>
    <t>Краснинское</t>
  </si>
  <si>
    <t>75617444</t>
  </si>
  <si>
    <t>75617455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</si>
  <si>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</si>
  <si>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</si>
  <si>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</si>
  <si>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</si>
  <si>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</si>
  <si>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</si>
  <si>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</si>
  <si>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</si>
  <si>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</si>
  <si>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</si>
  <si>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</si>
  <si>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</si>
  <si>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</si>
  <si>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</si>
  <si>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</si>
  <si>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</si>
  <si>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</si>
  <si>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</si>
  <si>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</si>
  <si>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</si>
  <si>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</si>
  <si>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</si>
  <si>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</si>
  <si>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</si>
  <si>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</si>
  <si>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</si>
  <si>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</si>
  <si>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</si>
  <si>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</si>
  <si>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</si>
  <si>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</si>
  <si>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</si>
  <si>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Булзинское</t>
  </si>
  <si>
    <t>75626415</t>
  </si>
  <si>
    <t>Воздвиженское сельское поселение</t>
  </si>
  <si>
    <t>75626420</t>
  </si>
  <si>
    <t>Григорьевское сельское поселение</t>
  </si>
  <si>
    <t>75626425</t>
  </si>
  <si>
    <t>Маукское</t>
  </si>
  <si>
    <t>75626430</t>
  </si>
  <si>
    <t>Тюбукское</t>
  </si>
  <si>
    <t>75626440</t>
  </si>
  <si>
    <t>Шабуровское</t>
  </si>
  <si>
    <t>75626445</t>
  </si>
  <si>
    <t>Гранитное</t>
  </si>
  <si>
    <t>Кацбахское</t>
  </si>
  <si>
    <t>75632446</t>
  </si>
  <si>
    <t>Кизильское</t>
  </si>
  <si>
    <t>75632450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</si>
  <si>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</si>
  <si>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</si>
  <si>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</si>
  <si>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</si>
  <si>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</si>
  <si>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</si>
  <si>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</si>
  <si>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</si>
  <si>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Баландинское</t>
  </si>
  <si>
    <t>75634408</t>
  </si>
  <si>
    <t>Куяшское</t>
  </si>
  <si>
    <t>75636440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</si>
  <si>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</si>
  <si>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</si>
  <si>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</si>
  <si>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</si>
  <si>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</si>
  <si>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</si>
  <si>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</si>
  <si>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</si>
  <si>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</si>
  <si>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</si>
  <si>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</si>
  <si>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</si>
  <si>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</si>
  <si>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</si>
  <si>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</si>
  <si>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</si>
  <si>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</si>
  <si>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</si>
  <si>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</si>
  <si>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</si>
  <si>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</si>
  <si>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</si>
  <si>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</si>
  <si>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</si>
  <si>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</si>
  <si>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</si>
  <si>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</si>
  <si>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</si>
  <si>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</si>
  <si>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</si>
  <si>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Каракульское</t>
  </si>
  <si>
    <t>75647410</t>
  </si>
  <si>
    <t>Маякское</t>
  </si>
  <si>
    <t>75647430</t>
  </si>
  <si>
    <t>Подовинное</t>
  </si>
  <si>
    <t>75647450</t>
  </si>
  <si>
    <t>Чудиновское</t>
  </si>
  <si>
    <t>75647465</t>
  </si>
  <si>
    <t>Борисовское</t>
  </si>
  <si>
    <t>75648403</t>
  </si>
  <si>
    <t>Демаринское</t>
  </si>
  <si>
    <t>75648406</t>
  </si>
  <si>
    <t>Кочкарское</t>
  </si>
  <si>
    <t>75648409</t>
  </si>
  <si>
    <t>Степнинское</t>
  </si>
  <si>
    <t>75648420</t>
  </si>
  <si>
    <t>Алишевское</t>
  </si>
  <si>
    <t>75652405</t>
  </si>
  <si>
    <t>Архангельское</t>
  </si>
  <si>
    <t>75652406</t>
  </si>
  <si>
    <t>Есаульское</t>
  </si>
  <si>
    <t>75652415</t>
  </si>
  <si>
    <t>Краснопольское</t>
  </si>
  <si>
    <t>75652420</t>
  </si>
  <si>
    <t>Белозерское</t>
  </si>
  <si>
    <t>75654405</t>
  </si>
  <si>
    <t>Дробышевское</t>
  </si>
  <si>
    <t>75654415</t>
  </si>
  <si>
    <t>Карсинское</t>
  </si>
  <si>
    <t>75654422</t>
  </si>
  <si>
    <t>Кособродское</t>
  </si>
  <si>
    <t>75654435</t>
  </si>
  <si>
    <t>Новомирское</t>
  </si>
  <si>
    <t>75654443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</si>
  <si>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</si>
  <si>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</si>
  <si>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</si>
  <si>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</si>
  <si>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</si>
  <si>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</si>
  <si>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</si>
  <si>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</si>
  <si>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</si>
  <si>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</si>
  <si>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Каменское</t>
  </si>
  <si>
    <t>75655411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</si>
  <si>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</si>
  <si>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</si>
  <si>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</si>
  <si>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</si>
  <si>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</si>
  <si>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</si>
  <si>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</si>
  <si>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</si>
  <si>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Хуторское</t>
  </si>
  <si>
    <t>75655488</t>
  </si>
  <si>
    <t>Аминевское</t>
  </si>
  <si>
    <t>75656411</t>
  </si>
  <si>
    <t>Кидышевское</t>
  </si>
  <si>
    <t>75656444</t>
  </si>
  <si>
    <t>Кумлякское</t>
  </si>
  <si>
    <t>75656446</t>
  </si>
  <si>
    <t>75656408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</si>
  <si>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</si>
  <si>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</si>
  <si>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</si>
  <si>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</si>
  <si>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</si>
  <si>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</si>
  <si>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Филимоновское</t>
  </si>
  <si>
    <t>75657470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</si>
  <si>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</si>
  <si>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</si>
  <si>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</si>
  <si>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</si>
  <si>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</si>
  <si>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</si>
  <si>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</si>
  <si>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</si>
  <si>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</si>
  <si>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</si>
  <si>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Черноборское</t>
  </si>
  <si>
    <t>75659480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</si>
  <si>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</si>
  <si>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</si>
  <si>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</si>
  <si>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</si>
  <si>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</si>
  <si>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</si>
  <si>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</si>
  <si>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</si>
  <si>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</si>
  <si>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</si>
  <si>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</si>
  <si>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</si>
  <si>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</si>
  <si>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</si>
  <si>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</si>
  <si>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</si>
  <si>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</si>
  <si>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</si>
  <si>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</si>
  <si>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</si>
  <si>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</si>
  <si>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</si>
  <si>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</si>
  <si>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</si>
  <si>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</si>
  <si>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</si>
  <si>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</si>
  <si>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</si>
  <si>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</si>
  <si>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</si>
  <si>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</si>
  <si>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</si>
  <si>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</si>
  <si>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</si>
  <si>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</si>
  <si>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</si>
  <si>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</si>
  <si>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</si>
  <si>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</si>
  <si>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</si>
  <si>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</si>
  <si>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</si>
  <si>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</si>
  <si>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</si>
  <si>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a</t>
  </si>
  <si>
    <t>На сайте регулирующего органа</t>
  </si>
  <si>
    <t>01.01.2013</t>
  </si>
  <si>
    <t>31.12.2013</t>
  </si>
  <si>
    <t>Дата последнего обновления реестра МР/МО: 09.01.2013 8:57:16</t>
  </si>
  <si>
    <t>1/9/2013  1:23:26 PM</t>
  </si>
  <si>
    <t>1/9/2013  1:23:29 PM</t>
  </si>
  <si>
    <t>0</t>
  </si>
  <si>
    <t>1/9/2013  2:45:37 PM</t>
  </si>
  <si>
    <t>1/9/2013  2:45:38 PM</t>
  </si>
  <si>
    <t>456796, п.Новогорный, г.Озерск, Челябинская обл., ул.Шоссейная 12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</si>
</sst>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#,##0.0000"/>
  </numFmts>
  <fonts count="65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b/>
      <u/>
      <sz val="9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2"/>
      <name val="Marlett"/>
      <charset val="2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7"/>
      <color indexed="12"/>
      <name val="Wingdings"/>
      <charset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/>
      <right/>
      <top style="thin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/>
      <diagonal/>
    </border>
    <border>
      <left/>
      <right style="thin">
        <color indexed="55"/>
      </right>
      <top style="dotted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/>
      <right style="dash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 style="thin">
        <color indexed="9"/>
      </top>
      <bottom style="dotted">
        <color indexed="55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/>
      <diagonal/>
    </border>
    <border>
      <left style="thin">
        <color indexed="55"/>
      </left>
      <right style="dotted">
        <color indexed="55"/>
      </right>
      <top/>
      <bottom style="dotted">
        <color indexed="55"/>
      </bottom>
      <diagonal/>
    </border>
  </borders>
  <cellStyleXfs count="82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49" fillId="0" borderId="0"/>
    <xf numFmtId="0" fontId="17" fillId="0" borderId="0"/>
    <xf numFmtId="0" fontId="49" fillId="0" borderId="0"/>
    <xf numFmtId="49" fontId="5" fillId="0" borderId="0" applyBorder="0">
      <alignment vertical="top"/>
    </xf>
    <xf numFmtId="0" fontId="2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7" fillId="0" borderId="0"/>
    <xf numFmtId="0" fontId="50" fillId="0" borderId="0" applyNumberFormat="0" applyFill="0" applyBorder="0" applyAlignment="0" applyProtection="0"/>
    <xf numFmtId="0" fontId="51" fillId="0" borderId="100" applyNumberFormat="0" applyFill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03" applyNumberFormat="0" applyAlignment="0" applyProtection="0"/>
    <xf numFmtId="0" fontId="58" fillId="19" borderId="104" applyNumberFormat="0" applyAlignment="0" applyProtection="0"/>
    <xf numFmtId="0" fontId="59" fillId="0" borderId="105" applyNumberFormat="0" applyFill="0" applyAlignment="0" applyProtection="0"/>
    <xf numFmtId="0" fontId="60" fillId="20" borderId="106" applyNumberFormat="0" applyAlignment="0" applyProtection="0"/>
    <xf numFmtId="0" fontId="61" fillId="0" borderId="0" applyNumberFormat="0" applyFill="0" applyBorder="0" applyAlignment="0" applyProtection="0"/>
    <xf numFmtId="0" fontId="5" fillId="21" borderId="107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108" applyNumberFormat="0" applyFill="0" applyAlignment="0" applyProtection="0"/>
    <xf numFmtId="0" fontId="64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64" fillId="45" borderId="0" applyNumberFormat="0" applyBorder="0" applyAlignment="0" applyProtection="0"/>
  </cellStyleXfs>
  <cellXfs count="546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2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6" applyNumberFormat="1" applyFont="1" applyAlignment="1" applyProtection="1">
      <alignment horizontal="center" vertical="center" wrapText="1"/>
    </xf>
    <xf numFmtId="49" fontId="16" fillId="0" borderId="0" xfId="26" applyNumberFormat="1" applyFont="1" applyAlignment="1" applyProtection="1">
      <alignment vertical="center" wrapText="1"/>
    </xf>
    <xf numFmtId="49" fontId="19" fillId="0" borderId="0" xfId="26" applyNumberFormat="1" applyFont="1" applyAlignment="1" applyProtection="1">
      <alignment horizontal="center" vertical="center" wrapText="1"/>
    </xf>
    <xf numFmtId="49" fontId="19" fillId="0" borderId="0" xfId="26" applyNumberFormat="1" applyFont="1" applyAlignment="1" applyProtection="1">
      <alignment vertical="center" wrapText="1"/>
    </xf>
    <xf numFmtId="49" fontId="20" fillId="0" borderId="0" xfId="26" applyNumberFormat="1" applyFont="1" applyAlignment="1" applyProtection="1">
      <alignment vertical="center" wrapText="1"/>
    </xf>
    <xf numFmtId="49" fontId="19" fillId="0" borderId="0" xfId="26" applyNumberFormat="1" applyFont="1" applyAlignment="1" applyProtection="1">
      <alignment horizontal="left" vertical="center" wrapText="1"/>
    </xf>
    <xf numFmtId="49" fontId="12" fillId="3" borderId="4" xfId="26" applyNumberFormat="1" applyFont="1" applyFill="1" applyBorder="1" applyAlignment="1" applyProtection="1">
      <alignment horizontal="center" vertical="center" wrapText="1"/>
    </xf>
    <xf numFmtId="49" fontId="16" fillId="3" borderId="5" xfId="26" applyNumberFormat="1" applyFont="1" applyFill="1" applyBorder="1" applyAlignment="1" applyProtection="1">
      <alignment vertical="center" wrapText="1"/>
    </xf>
    <xf numFmtId="49" fontId="16" fillId="3" borderId="6" xfId="26" applyNumberFormat="1" applyFont="1" applyFill="1" applyBorder="1" applyAlignment="1" applyProtection="1">
      <alignment vertical="center" wrapText="1"/>
    </xf>
    <xf numFmtId="49" fontId="12" fillId="3" borderId="2" xfId="26" applyNumberFormat="1" applyFont="1" applyFill="1" applyBorder="1" applyAlignment="1" applyProtection="1">
      <alignment horizontal="center" vertical="center" wrapText="1"/>
    </xf>
    <xf numFmtId="49" fontId="16" fillId="3" borderId="7" xfId="26" applyNumberFormat="1" applyFont="1" applyFill="1" applyBorder="1" applyAlignment="1" applyProtection="1">
      <alignment vertical="center" wrapText="1"/>
    </xf>
    <xf numFmtId="49" fontId="16" fillId="3" borderId="0" xfId="26" applyNumberFormat="1" applyFont="1" applyFill="1" applyBorder="1" applyAlignment="1" applyProtection="1">
      <alignment vertical="center" wrapText="1"/>
    </xf>
    <xf numFmtId="49" fontId="16" fillId="3" borderId="8" xfId="26" applyNumberFormat="1" applyFont="1" applyFill="1" applyBorder="1" applyAlignment="1" applyProtection="1">
      <alignment horizontal="center" vertical="center" wrapText="1"/>
    </xf>
    <xf numFmtId="49" fontId="16" fillId="3" borderId="9" xfId="26" applyNumberFormat="1" applyFont="1" applyFill="1" applyBorder="1" applyAlignment="1" applyProtection="1">
      <alignment vertical="center" wrapText="1"/>
    </xf>
    <xf numFmtId="49" fontId="10" fillId="3" borderId="9" xfId="26" applyNumberFormat="1" applyFont="1" applyFill="1" applyBorder="1" applyAlignment="1" applyProtection="1">
      <alignment vertical="center" wrapText="1"/>
    </xf>
    <xf numFmtId="49" fontId="10" fillId="0" borderId="0" xfId="26" applyNumberFormat="1" applyFont="1" applyAlignment="1" applyProtection="1">
      <alignment vertical="center" wrapText="1"/>
    </xf>
    <xf numFmtId="49" fontId="10" fillId="0" borderId="9" xfId="26" applyNumberFormat="1" applyFont="1" applyBorder="1" applyAlignment="1" applyProtection="1">
      <alignment horizontal="center" vertical="center" wrapText="1"/>
    </xf>
    <xf numFmtId="49" fontId="16" fillId="3" borderId="10" xfId="26" applyNumberFormat="1" applyFont="1" applyFill="1" applyBorder="1" applyAlignment="1" applyProtection="1">
      <alignment horizontal="center" vertical="center" wrapText="1"/>
    </xf>
    <xf numFmtId="49" fontId="16" fillId="3" borderId="11" xfId="26" applyNumberFormat="1" applyFont="1" applyFill="1" applyBorder="1" applyAlignment="1" applyProtection="1">
      <alignment vertical="center" wrapText="1"/>
    </xf>
    <xf numFmtId="49" fontId="10" fillId="0" borderId="9" xfId="26" applyNumberFormat="1" applyFont="1" applyBorder="1" applyAlignment="1" applyProtection="1">
      <alignment vertical="center" wrapText="1"/>
    </xf>
    <xf numFmtId="49" fontId="10" fillId="0" borderId="11" xfId="26" applyNumberFormat="1" applyFont="1" applyBorder="1" applyAlignment="1" applyProtection="1">
      <alignment vertical="center" wrapText="1"/>
    </xf>
    <xf numFmtId="49" fontId="16" fillId="0" borderId="0" xfId="26" applyNumberFormat="1" applyFont="1" applyBorder="1" applyAlignment="1" applyProtection="1">
      <alignment vertical="center" wrapText="1"/>
    </xf>
    <xf numFmtId="49" fontId="16" fillId="3" borderId="12" xfId="26" applyNumberFormat="1" applyFont="1" applyFill="1" applyBorder="1" applyAlignment="1" applyProtection="1">
      <alignment horizontal="center" vertical="center" wrapText="1"/>
    </xf>
    <xf numFmtId="49" fontId="10" fillId="0" borderId="13" xfId="26" applyNumberFormat="1" applyFont="1" applyBorder="1" applyAlignment="1" applyProtection="1">
      <alignment vertical="center" wrapText="1"/>
    </xf>
    <xf numFmtId="49" fontId="16" fillId="3" borderId="14" xfId="26" applyNumberFormat="1" applyFont="1" applyFill="1" applyBorder="1" applyAlignment="1" applyProtection="1">
      <alignment horizontal="center" vertical="center" wrapText="1"/>
    </xf>
    <xf numFmtId="49" fontId="21" fillId="0" borderId="15" xfId="26" applyNumberFormat="1" applyFont="1" applyBorder="1" applyAlignment="1" applyProtection="1">
      <alignment horizontal="center" vertical="center" wrapText="1"/>
    </xf>
    <xf numFmtId="49" fontId="7" fillId="0" borderId="15" xfId="26" applyNumberFormat="1" applyFont="1" applyBorder="1" applyAlignment="1" applyProtection="1">
      <alignment horizontal="center" vertical="center" wrapText="1"/>
    </xf>
    <xf numFmtId="49" fontId="10" fillId="0" borderId="8" xfId="26" applyNumberFormat="1" applyFont="1" applyBorder="1" applyAlignment="1" applyProtection="1">
      <alignment vertical="center" wrapText="1"/>
    </xf>
    <xf numFmtId="49" fontId="16" fillId="3" borderId="9" xfId="26" applyNumberFormat="1" applyFont="1" applyFill="1" applyBorder="1" applyAlignment="1" applyProtection="1">
      <alignment horizontal="center" vertical="center" wrapText="1"/>
    </xf>
    <xf numFmtId="49" fontId="12" fillId="3" borderId="16" xfId="26" applyNumberFormat="1" applyFont="1" applyFill="1" applyBorder="1" applyAlignment="1" applyProtection="1">
      <alignment horizontal="center" vertical="center" wrapText="1"/>
    </xf>
    <xf numFmtId="49" fontId="16" fillId="3" borderId="17" xfId="26" applyNumberFormat="1" applyFont="1" applyFill="1" applyBorder="1" applyAlignment="1" applyProtection="1">
      <alignment vertical="center" wrapText="1"/>
    </xf>
    <xf numFmtId="49" fontId="16" fillId="3" borderId="18" xfId="26" applyNumberFormat="1" applyFont="1" applyFill="1" applyBorder="1" applyAlignment="1" applyProtection="1">
      <alignment vertical="center" wrapText="1"/>
    </xf>
    <xf numFmtId="0" fontId="7" fillId="5" borderId="9" xfId="40" applyFont="1" applyFill="1" applyBorder="1" applyAlignment="1" applyProtection="1">
      <alignment horizontal="center" vertical="center"/>
    </xf>
    <xf numFmtId="49" fontId="5" fillId="4" borderId="9" xfId="26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26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5" applyNumberFormat="1" applyFont="1" applyProtection="1">
      <alignment vertical="top"/>
    </xf>
    <xf numFmtId="0" fontId="12" fillId="0" borderId="0" xfId="19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23" fillId="3" borderId="2" xfId="11" applyFont="1" applyFill="1" applyBorder="1" applyAlignment="1" applyProtection="1">
      <alignment horizontal="center" vertical="center" wrapText="1"/>
    </xf>
    <xf numFmtId="0" fontId="12" fillId="0" borderId="0" xfId="21" applyFont="1" applyFill="1" applyAlignment="1" applyProtection="1">
      <alignment vertical="center" wrapText="1"/>
    </xf>
    <xf numFmtId="0" fontId="5" fillId="0" borderId="0" xfId="21" applyFont="1" applyAlignment="1" applyProtection="1">
      <alignment vertical="center" wrapText="1"/>
    </xf>
    <xf numFmtId="0" fontId="12" fillId="0" borderId="0" xfId="28" applyFont="1" applyFill="1" applyAlignment="1" applyProtection="1">
      <alignment vertical="center" wrapText="1"/>
    </xf>
    <xf numFmtId="0" fontId="12" fillId="0" borderId="0" xfId="28" applyFont="1" applyFill="1" applyAlignment="1" applyProtection="1">
      <alignment horizontal="left" vertical="center" wrapText="1"/>
    </xf>
    <xf numFmtId="0" fontId="12" fillId="0" borderId="0" xfId="28" applyFont="1" applyAlignment="1" applyProtection="1">
      <alignment vertical="center" wrapText="1"/>
    </xf>
    <xf numFmtId="0" fontId="12" fillId="0" borderId="0" xfId="28" applyFont="1" applyAlignment="1" applyProtection="1">
      <alignment horizontal="center" vertical="center" wrapText="1"/>
    </xf>
    <xf numFmtId="0" fontId="5" fillId="0" borderId="0" xfId="28" applyFont="1" applyAlignment="1" applyProtection="1">
      <alignment vertical="center" wrapText="1"/>
    </xf>
    <xf numFmtId="14" fontId="12" fillId="0" borderId="0" xfId="38" applyNumberFormat="1" applyFont="1" applyFill="1" applyBorder="1" applyAlignment="1" applyProtection="1">
      <alignment horizontal="center" vertical="center" wrapText="1"/>
    </xf>
    <xf numFmtId="0" fontId="12" fillId="3" borderId="0" xfId="38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>
      <alignment horizont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4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28" applyFont="1" applyFill="1" applyBorder="1" applyAlignment="1" applyProtection="1">
      <alignment vertical="center" wrapText="1"/>
    </xf>
    <xf numFmtId="0" fontId="5" fillId="3" borderId="0" xfId="28" applyFont="1" applyFill="1" applyBorder="1" applyAlignment="1" applyProtection="1">
      <alignment vertical="center" wrapText="1"/>
    </xf>
    <xf numFmtId="0" fontId="5" fillId="0" borderId="0" xfId="28" applyFont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horizontal="center" vertical="center" wrapText="1"/>
    </xf>
    <xf numFmtId="0" fontId="5" fillId="3" borderId="0" xfId="38" applyNumberFormat="1" applyFont="1" applyFill="1" applyBorder="1" applyAlignment="1" applyProtection="1">
      <alignment horizontal="center" vertical="center" wrapText="1"/>
    </xf>
    <xf numFmtId="0" fontId="5" fillId="0" borderId="0" xfId="28" applyFont="1" applyFill="1" applyAlignment="1" applyProtection="1">
      <alignment vertical="center" wrapText="1"/>
    </xf>
    <xf numFmtId="49" fontId="12" fillId="0" borderId="0" xfId="38" applyNumberFormat="1" applyFont="1" applyAlignment="1" applyProtection="1">
      <alignment horizontal="center" vertical="center" wrapText="1"/>
    </xf>
    <xf numFmtId="49" fontId="12" fillId="0" borderId="0" xfId="38" applyNumberFormat="1" applyFont="1" applyAlignment="1" applyProtection="1">
      <alignment horizontal="center" vertical="center"/>
    </xf>
    <xf numFmtId="0" fontId="25" fillId="3" borderId="0" xfId="32" applyFont="1" applyFill="1" applyBorder="1" applyAlignment="1" applyProtection="1">
      <alignment vertical="center" wrapText="1"/>
    </xf>
    <xf numFmtId="0" fontId="5" fillId="0" borderId="0" xfId="28" applyFont="1" applyAlignment="1" applyProtection="1">
      <alignment horizontal="center" vertical="center" wrapText="1"/>
    </xf>
    <xf numFmtId="0" fontId="0" fillId="0" borderId="0" xfId="32" applyFont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horizontal="center" vertical="top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27" applyFont="1" applyAlignment="1" applyProtection="1">
      <alignment horizontal="center" vertical="center" wrapText="1"/>
    </xf>
    <xf numFmtId="49" fontId="5" fillId="0" borderId="0" xfId="27" applyFont="1" applyAlignment="1" applyProtection="1">
      <alignment vertical="center" wrapText="1"/>
    </xf>
    <xf numFmtId="49" fontId="5" fillId="0" borderId="0" xfId="27" applyFont="1" applyAlignment="1" applyProtection="1">
      <alignment horizontal="left" vertical="center" wrapText="1"/>
    </xf>
    <xf numFmtId="49" fontId="12" fillId="0" borderId="0" xfId="27" applyFont="1" applyAlignment="1" applyProtection="1">
      <alignment vertical="center"/>
    </xf>
    <xf numFmtId="0" fontId="31" fillId="0" borderId="0" xfId="37" applyFont="1" applyProtection="1"/>
    <xf numFmtId="0" fontId="1" fillId="0" borderId="0" xfId="37" applyProtection="1"/>
    <xf numFmtId="0" fontId="1" fillId="0" borderId="0" xfId="37" applyFill="1" applyBorder="1" applyAlignment="1" applyProtection="1">
      <alignment horizontal="center" vertical="center"/>
    </xf>
    <xf numFmtId="0" fontId="1" fillId="0" borderId="0" xfId="37" applyFont="1" applyProtection="1"/>
    <xf numFmtId="0" fontId="1" fillId="0" borderId="0" xfId="37" applyFill="1" applyProtection="1"/>
    <xf numFmtId="0" fontId="5" fillId="0" borderId="0" xfId="23" applyFont="1" applyAlignment="1" applyProtection="1">
      <alignment vertical="center" wrapText="1"/>
    </xf>
    <xf numFmtId="0" fontId="12" fillId="0" borderId="0" xfId="23" applyFont="1" applyFill="1" applyAlignment="1" applyProtection="1">
      <alignment vertical="center" wrapText="1"/>
    </xf>
    <xf numFmtId="0" fontId="5" fillId="3" borderId="0" xfId="0" applyNumberFormat="1" applyFont="1" applyFill="1" applyBorder="1" applyAlignment="1" applyProtection="1">
      <alignment wrapText="1"/>
    </xf>
    <xf numFmtId="0" fontId="5" fillId="0" borderId="0" xfId="23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2" fillId="0" borderId="0" xfId="20" applyNumberFormat="1" applyFont="1" applyFill="1" applyAlignment="1" applyProtection="1">
      <alignment horizontal="center" vertical="center" wrapText="1"/>
    </xf>
    <xf numFmtId="49" fontId="12" fillId="0" borderId="0" xfId="20" applyNumberFormat="1" applyFont="1" applyFill="1" applyAlignment="1" applyProtection="1">
      <alignment horizontal="center" vertical="center" wrapText="1"/>
    </xf>
    <xf numFmtId="0" fontId="12" fillId="0" borderId="0" xfId="23" applyFont="1" applyAlignment="1" applyProtection="1">
      <alignment vertical="center" wrapText="1"/>
    </xf>
    <xf numFmtId="0" fontId="7" fillId="3" borderId="0" xfId="0" applyNumberFormat="1" applyFont="1" applyFill="1" applyBorder="1" applyAlignment="1" applyProtection="1">
      <alignment vertical="center" wrapText="1"/>
    </xf>
    <xf numFmtId="0" fontId="7" fillId="3" borderId="0" xfId="0" applyNumberFormat="1" applyFont="1" applyFill="1" applyBorder="1" applyAlignment="1" applyProtection="1">
      <alignment vertical="center"/>
    </xf>
    <xf numFmtId="0" fontId="5" fillId="0" borderId="0" xfId="23" applyFont="1" applyBorder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horizontal="center" wrapText="1"/>
    </xf>
    <xf numFmtId="0" fontId="5" fillId="0" borderId="0" xfId="23" applyFont="1" applyBorder="1" applyAlignment="1" applyProtection="1">
      <alignment horizontal="left" vertical="center" wrapText="1" indent="1"/>
    </xf>
    <xf numFmtId="0" fontId="5" fillId="3" borderId="7" xfId="23" applyFont="1" applyFill="1" applyBorder="1" applyAlignment="1" applyProtection="1">
      <alignment horizontal="center" vertical="center" wrapText="1"/>
    </xf>
    <xf numFmtId="0" fontId="5" fillId="3" borderId="0" xfId="23" applyFont="1" applyFill="1" applyBorder="1" applyAlignment="1" applyProtection="1">
      <alignment horizontal="center" vertical="center" wrapText="1"/>
    </xf>
    <xf numFmtId="0" fontId="12" fillId="3" borderId="0" xfId="23" applyFont="1" applyFill="1" applyBorder="1" applyAlignment="1" applyProtection="1">
      <alignment horizontal="center" vertical="center" wrapText="1"/>
    </xf>
    <xf numFmtId="3" fontId="5" fillId="4" borderId="3" xfId="23" applyNumberFormat="1" applyFont="1" applyFill="1" applyBorder="1" applyAlignment="1" applyProtection="1">
      <alignment horizontal="center" vertical="center" wrapText="1"/>
      <protection locked="0"/>
    </xf>
    <xf numFmtId="3" fontId="5" fillId="4" borderId="19" xfId="23" applyNumberFormat="1" applyFont="1" applyFill="1" applyBorder="1" applyAlignment="1" applyProtection="1">
      <alignment horizontal="center" vertical="center" wrapText="1"/>
      <protection locked="0"/>
    </xf>
    <xf numFmtId="3" fontId="5" fillId="4" borderId="8" xfId="23" applyNumberFormat="1" applyFont="1" applyFill="1" applyBorder="1" applyAlignment="1" applyProtection="1">
      <alignment horizontal="center" vertical="center" wrapText="1"/>
      <protection locked="0"/>
    </xf>
    <xf numFmtId="0" fontId="5" fillId="4" borderId="20" xfId="23" applyFont="1" applyFill="1" applyBorder="1" applyAlignment="1" applyProtection="1">
      <alignment horizontal="left" vertical="center" wrapText="1"/>
      <protection locked="0"/>
    </xf>
    <xf numFmtId="0" fontId="12" fillId="0" borderId="0" xfId="23" applyNumberFormat="1" applyFont="1" applyAlignment="1" applyProtection="1">
      <alignment vertical="center" wrapText="1"/>
    </xf>
    <xf numFmtId="0" fontId="5" fillId="4" borderId="21" xfId="23" applyFont="1" applyFill="1" applyBorder="1" applyAlignment="1" applyProtection="1">
      <alignment horizontal="left" vertical="center" wrapText="1"/>
      <protection locked="0"/>
    </xf>
    <xf numFmtId="0" fontId="5" fillId="0" borderId="0" xfId="23" applyFont="1" applyAlignment="1" applyProtection="1">
      <alignment horizontal="center" vertical="center" wrapText="1"/>
    </xf>
    <xf numFmtId="0" fontId="19" fillId="0" borderId="0" xfId="23" applyFont="1" applyAlignment="1" applyProtection="1">
      <alignment horizontal="center" vertical="center" wrapText="1"/>
    </xf>
    <xf numFmtId="0" fontId="34" fillId="3" borderId="0" xfId="0" applyNumberFormat="1" applyFont="1" applyFill="1" applyBorder="1" applyAlignment="1" applyProtection="1">
      <alignment horizontal="center" wrapText="1"/>
    </xf>
    <xf numFmtId="0" fontId="7" fillId="5" borderId="9" xfId="32" applyFont="1" applyFill="1" applyBorder="1" applyAlignment="1" applyProtection="1">
      <alignment horizontal="center" vertical="center"/>
    </xf>
    <xf numFmtId="0" fontId="7" fillId="5" borderId="9" xfId="32" applyFont="1" applyFill="1" applyBorder="1" applyAlignment="1" applyProtection="1">
      <alignment horizontal="center" vertical="center" wrapText="1"/>
    </xf>
    <xf numFmtId="0" fontId="0" fillId="3" borderId="0" xfId="0" applyNumberFormat="1" applyFill="1" applyBorder="1" applyAlignment="1" applyProtection="1">
      <alignment vertical="center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Font="1" applyProtection="1">
      <alignment vertical="top"/>
    </xf>
    <xf numFmtId="0" fontId="5" fillId="0" borderId="0" xfId="23" applyFont="1" applyAlignment="1" applyProtection="1">
      <alignment horizontal="left" vertical="center" wrapText="1"/>
    </xf>
    <xf numFmtId="0" fontId="7" fillId="0" borderId="0" xfId="23" applyFont="1" applyAlignment="1" applyProtection="1">
      <alignment horizontal="center" vertical="center" wrapText="1"/>
    </xf>
    <xf numFmtId="0" fontId="0" fillId="0" borderId="0" xfId="22" applyFont="1" applyAlignment="1" applyProtection="1">
      <alignment horizontal="right" vertical="center" wrapText="1"/>
    </xf>
    <xf numFmtId="0" fontId="10" fillId="0" borderId="0" xfId="17" applyFont="1" applyProtection="1"/>
    <xf numFmtId="49" fontId="0" fillId="0" borderId="0" xfId="0" applyBorder="1" applyProtection="1">
      <alignment vertical="top"/>
    </xf>
    <xf numFmtId="0" fontId="5" fillId="0" borderId="0" xfId="24" applyNumberFormat="1" applyFont="1" applyBorder="1" applyAlignment="1" applyProtection="1">
      <alignment horizontal="right" vertical="center" wrapText="1"/>
    </xf>
    <xf numFmtId="0" fontId="5" fillId="0" borderId="0" xfId="24" applyNumberFormat="1" applyFont="1" applyBorder="1" applyAlignment="1" applyProtection="1">
      <alignment vertical="center"/>
    </xf>
    <xf numFmtId="0" fontId="5" fillId="0" borderId="0" xfId="24" applyNumberFormat="1" applyFont="1" applyBorder="1" applyAlignment="1" applyProtection="1">
      <alignment vertical="center" wrapText="1"/>
    </xf>
    <xf numFmtId="0" fontId="0" fillId="0" borderId="0" xfId="32" applyFont="1" applyAlignment="1" applyProtection="1">
      <alignment vertical="center" wrapText="1"/>
    </xf>
    <xf numFmtId="49" fontId="5" fillId="0" borderId="0" xfId="27" applyNumberFormat="1" applyFont="1" applyProtection="1">
      <alignment vertical="top"/>
    </xf>
    <xf numFmtId="49" fontId="0" fillId="0" borderId="0" xfId="0" applyNumberFormat="1" applyProtection="1">
      <alignment vertical="top"/>
    </xf>
    <xf numFmtId="0" fontId="12" fillId="0" borderId="0" xfId="28" applyFont="1" applyBorder="1" applyAlignment="1" applyProtection="1">
      <alignment vertical="center" wrapText="1"/>
    </xf>
    <xf numFmtId="0" fontId="19" fillId="0" borderId="0" xfId="28" applyFont="1" applyBorder="1" applyAlignment="1" applyProtection="1">
      <alignment vertical="center" wrapText="1"/>
    </xf>
    <xf numFmtId="0" fontId="0" fillId="0" borderId="0" xfId="32" applyFont="1" applyAlignment="1" applyProtection="1">
      <alignment vertical="center"/>
    </xf>
    <xf numFmtId="0" fontId="16" fillId="0" borderId="0" xfId="32" applyFont="1" applyAlignment="1" applyProtection="1">
      <alignment vertical="center"/>
    </xf>
    <xf numFmtId="49" fontId="5" fillId="0" borderId="0" xfId="32" applyNumberFormat="1" applyFont="1" applyAlignment="1" applyProtection="1">
      <alignment vertical="center"/>
    </xf>
    <xf numFmtId="0" fontId="16" fillId="0" borderId="0" xfId="32" applyFont="1" applyAlignment="1" applyProtection="1">
      <alignment horizontal="center" vertical="center"/>
    </xf>
    <xf numFmtId="0" fontId="25" fillId="0" borderId="0" xfId="19" applyFont="1" applyAlignment="1" applyProtection="1">
      <alignment vertical="center"/>
    </xf>
    <xf numFmtId="0" fontId="16" fillId="0" borderId="0" xfId="40" applyFont="1" applyAlignment="1" applyProtection="1">
      <alignment horizontal="right" vertical="center"/>
    </xf>
    <xf numFmtId="0" fontId="16" fillId="0" borderId="0" xfId="19" applyFont="1" applyAlignment="1" applyProtection="1">
      <alignment vertical="center"/>
    </xf>
    <xf numFmtId="49" fontId="16" fillId="0" borderId="0" xfId="32" applyNumberFormat="1" applyFont="1" applyAlignment="1" applyProtection="1">
      <alignment vertical="center"/>
    </xf>
    <xf numFmtId="0" fontId="5" fillId="0" borderId="0" xfId="37" applyFont="1" applyAlignment="1" applyProtection="1">
      <alignment vertical="center" wrapText="1"/>
    </xf>
    <xf numFmtId="0" fontId="5" fillId="0" borderId="0" xfId="30" applyFont="1" applyAlignment="1" applyProtection="1">
      <alignment vertical="center" wrapText="1"/>
    </xf>
    <xf numFmtId="0" fontId="17" fillId="0" borderId="0" xfId="31" applyAlignment="1" applyProtection="1">
      <alignment vertical="center" wrapText="1"/>
    </xf>
    <xf numFmtId="0" fontId="17" fillId="0" borderId="0" xfId="31" applyFont="1" applyAlignment="1" applyProtection="1">
      <alignment vertical="center" wrapText="1"/>
    </xf>
    <xf numFmtId="0" fontId="5" fillId="0" borderId="0" xfId="32" applyFont="1" applyAlignment="1" applyProtection="1">
      <alignment vertical="center"/>
    </xf>
    <xf numFmtId="0" fontId="16" fillId="0" borderId="0" xfId="40" applyFont="1" applyAlignment="1" applyProtection="1">
      <alignment vertical="center"/>
    </xf>
    <xf numFmtId="0" fontId="0" fillId="0" borderId="0" xfId="40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27" applyFont="1" applyAlignment="1" applyProtection="1">
      <alignment vertical="center"/>
    </xf>
    <xf numFmtId="0" fontId="5" fillId="3" borderId="0" xfId="28" applyFont="1" applyFill="1" applyBorder="1" applyAlignment="1" applyProtection="1">
      <alignment horizontal="center" vertical="center" wrapText="1"/>
    </xf>
    <xf numFmtId="49" fontId="5" fillId="0" borderId="0" xfId="27" applyFont="1" applyAlignment="1" applyProtection="1">
      <alignment horizontal="left" vertical="center" wrapText="1" indent="2"/>
    </xf>
    <xf numFmtId="49" fontId="5" fillId="0" borderId="0" xfId="27" applyFont="1" applyAlignment="1" applyProtection="1">
      <alignment horizontal="right" vertical="center" wrapText="1" indent="2"/>
    </xf>
    <xf numFmtId="0" fontId="26" fillId="0" borderId="2" xfId="33" applyFont="1" applyFill="1" applyBorder="1" applyAlignment="1" applyProtection="1">
      <alignment horizontal="left" vertical="center" wrapText="1" indent="2"/>
    </xf>
    <xf numFmtId="0" fontId="26" fillId="0" borderId="22" xfId="33" applyFont="1" applyFill="1" applyBorder="1" applyAlignment="1" applyProtection="1">
      <alignment horizontal="center" vertical="center" wrapText="1"/>
    </xf>
    <xf numFmtId="0" fontId="26" fillId="0" borderId="7" xfId="33" applyFont="1" applyFill="1" applyBorder="1" applyAlignment="1" applyProtection="1">
      <alignment horizontal="right" vertical="center" wrapText="1" indent="2"/>
    </xf>
    <xf numFmtId="49" fontId="5" fillId="3" borderId="0" xfId="38" applyNumberFormat="1" applyFont="1" applyFill="1" applyBorder="1" applyAlignment="1" applyProtection="1">
      <alignment horizontal="center" vertical="center" wrapText="1"/>
    </xf>
    <xf numFmtId="49" fontId="25" fillId="3" borderId="0" xfId="39" applyNumberFormat="1" applyFont="1" applyFill="1" applyBorder="1" applyAlignment="1" applyProtection="1">
      <alignment vertical="center" wrapText="1"/>
    </xf>
    <xf numFmtId="49" fontId="5" fillId="3" borderId="0" xfId="38" applyNumberFormat="1" applyFont="1" applyFill="1" applyBorder="1" applyAlignment="1" applyProtection="1">
      <alignment horizontal="right" vertical="center" wrapText="1" indent="1"/>
    </xf>
    <xf numFmtId="0" fontId="5" fillId="0" borderId="0" xfId="28" applyFont="1" applyBorder="1" applyAlignment="1" applyProtection="1">
      <alignment horizontal="right" vertical="center" wrapText="1" indent="2"/>
    </xf>
    <xf numFmtId="0" fontId="25" fillId="3" borderId="0" xfId="32" applyFont="1" applyFill="1" applyBorder="1" applyAlignment="1" applyProtection="1">
      <alignment horizontal="right" vertical="center" wrapText="1" indent="1"/>
    </xf>
    <xf numFmtId="49" fontId="5" fillId="3" borderId="0" xfId="38" applyNumberFormat="1" applyFont="1" applyFill="1" applyBorder="1" applyAlignment="1" applyProtection="1">
      <alignment horizontal="right" vertical="center" wrapText="1" indent="2"/>
    </xf>
    <xf numFmtId="0" fontId="5" fillId="3" borderId="0" xfId="38" applyNumberFormat="1" applyFont="1" applyFill="1" applyBorder="1" applyAlignment="1" applyProtection="1">
      <alignment horizontal="right" vertical="center" wrapText="1" indent="1"/>
    </xf>
    <xf numFmtId="49" fontId="25" fillId="3" borderId="0" xfId="39" applyNumberFormat="1" applyFont="1" applyFill="1" applyBorder="1" applyAlignment="1" applyProtection="1">
      <alignment horizontal="right" vertical="center" wrapText="1" indent="1"/>
    </xf>
    <xf numFmtId="0" fontId="7" fillId="3" borderId="0" xfId="32" applyFont="1" applyFill="1" applyBorder="1" applyAlignment="1" applyProtection="1">
      <alignment horizontal="right" vertical="center" wrapText="1" indent="1"/>
    </xf>
    <xf numFmtId="0" fontId="38" fillId="0" borderId="0" xfId="28" applyFont="1" applyFill="1" applyAlignment="1" applyProtection="1">
      <alignment vertical="center" wrapText="1"/>
    </xf>
    <xf numFmtId="0" fontId="38" fillId="0" borderId="0" xfId="28" applyFont="1" applyFill="1" applyAlignment="1" applyProtection="1">
      <alignment horizontal="left" vertical="center" wrapText="1"/>
    </xf>
    <xf numFmtId="0" fontId="38" fillId="0" borderId="0" xfId="28" applyFont="1" applyBorder="1" applyAlignment="1" applyProtection="1">
      <alignment vertical="center" wrapText="1"/>
    </xf>
    <xf numFmtId="49" fontId="39" fillId="3" borderId="0" xfId="38" applyNumberFormat="1" applyFont="1" applyFill="1" applyBorder="1" applyAlignment="1" applyProtection="1">
      <alignment horizontal="center" vertical="center" wrapText="1"/>
    </xf>
    <xf numFmtId="0" fontId="39" fillId="8" borderId="0" xfId="28" applyFont="1" applyFill="1" applyBorder="1" applyAlignment="1" applyProtection="1">
      <alignment vertical="center" wrapText="1"/>
    </xf>
    <xf numFmtId="0" fontId="39" fillId="0" borderId="0" xfId="28" applyFont="1" applyAlignment="1" applyProtection="1">
      <alignment vertical="center" wrapText="1"/>
    </xf>
    <xf numFmtId="0" fontId="39" fillId="3" borderId="0" xfId="28" applyFont="1" applyFill="1" applyBorder="1" applyAlignment="1" applyProtection="1">
      <alignment vertical="center" wrapText="1"/>
    </xf>
    <xf numFmtId="0" fontId="39" fillId="3" borderId="0" xfId="32" applyFont="1" applyFill="1" applyBorder="1" applyAlignment="1" applyProtection="1">
      <alignment vertical="center" wrapText="1"/>
    </xf>
    <xf numFmtId="0" fontId="25" fillId="0" borderId="23" xfId="16" applyFont="1" applyBorder="1" applyAlignment="1" applyProtection="1">
      <alignment horizontal="justify" vertical="top" wrapText="1"/>
    </xf>
    <xf numFmtId="0" fontId="5" fillId="0" borderId="0" xfId="28" applyFont="1" applyBorder="1" applyAlignment="1" applyProtection="1">
      <alignment horizontal="center" vertical="center" wrapText="1"/>
    </xf>
    <xf numFmtId="0" fontId="5" fillId="3" borderId="24" xfId="32" applyFont="1" applyFill="1" applyBorder="1" applyAlignment="1" applyProtection="1">
      <alignment vertical="center" wrapText="1"/>
    </xf>
    <xf numFmtId="0" fontId="45" fillId="0" borderId="25" xfId="11" applyFont="1" applyBorder="1" applyAlignment="1" applyProtection="1">
      <alignment horizontal="left" vertical="center" wrapText="1" indent="1"/>
    </xf>
    <xf numFmtId="0" fontId="5" fillId="0" borderId="26" xfId="28" applyFont="1" applyBorder="1" applyAlignment="1" applyProtection="1">
      <alignment vertical="center" wrapText="1"/>
    </xf>
    <xf numFmtId="0" fontId="5" fillId="3" borderId="27" xfId="32" applyFont="1" applyFill="1" applyBorder="1" applyAlignment="1" applyProtection="1">
      <alignment vertical="center" wrapText="1"/>
    </xf>
    <xf numFmtId="0" fontId="5" fillId="0" borderId="28" xfId="28" applyFont="1" applyBorder="1" applyAlignment="1" applyProtection="1">
      <alignment vertical="center" wrapText="1"/>
    </xf>
    <xf numFmtId="0" fontId="12" fillId="3" borderId="27" xfId="38" applyNumberFormat="1" applyFont="1" applyFill="1" applyBorder="1" applyAlignment="1" applyProtection="1">
      <alignment horizontal="center" vertical="center" wrapText="1"/>
    </xf>
    <xf numFmtId="0" fontId="5" fillId="8" borderId="28" xfId="28" applyFont="1" applyFill="1" applyBorder="1" applyAlignment="1" applyProtection="1">
      <alignment vertical="center" wrapText="1"/>
    </xf>
    <xf numFmtId="0" fontId="5" fillId="0" borderId="27" xfId="28" applyFont="1" applyBorder="1" applyAlignment="1" applyProtection="1">
      <alignment vertical="center" wrapText="1"/>
    </xf>
    <xf numFmtId="0" fontId="5" fillId="3" borderId="28" xfId="28" applyFont="1" applyFill="1" applyBorder="1" applyAlignment="1" applyProtection="1">
      <alignment vertical="center" wrapText="1"/>
    </xf>
    <xf numFmtId="0" fontId="37" fillId="3" borderId="28" xfId="38" applyNumberFormat="1" applyFont="1" applyFill="1" applyBorder="1" applyAlignment="1" applyProtection="1">
      <alignment horizontal="center" vertical="top" wrapText="1"/>
    </xf>
    <xf numFmtId="0" fontId="5" fillId="3" borderId="28" xfId="38" applyNumberFormat="1" applyFont="1" applyFill="1" applyBorder="1" applyAlignment="1" applyProtection="1">
      <alignment horizontal="center" vertical="center" wrapText="1"/>
    </xf>
    <xf numFmtId="0" fontId="38" fillId="3" borderId="27" xfId="38" applyNumberFormat="1" applyFont="1" applyFill="1" applyBorder="1" applyAlignment="1" applyProtection="1">
      <alignment horizontal="center" vertical="center" wrapText="1"/>
    </xf>
    <xf numFmtId="0" fontId="39" fillId="3" borderId="28" xfId="38" applyNumberFormat="1" applyFont="1" applyFill="1" applyBorder="1" applyAlignment="1" applyProtection="1">
      <alignment horizontal="center" vertical="center" wrapText="1"/>
    </xf>
    <xf numFmtId="0" fontId="39" fillId="3" borderId="28" xfId="28" applyFont="1" applyFill="1" applyBorder="1" applyAlignment="1" applyProtection="1">
      <alignment vertical="center" wrapText="1"/>
    </xf>
    <xf numFmtId="0" fontId="5" fillId="3" borderId="29" xfId="32" applyFont="1" applyFill="1" applyBorder="1" applyAlignment="1" applyProtection="1">
      <alignment vertical="center" wrapText="1"/>
    </xf>
    <xf numFmtId="0" fontId="5" fillId="3" borderId="30" xfId="32" applyFont="1" applyFill="1" applyBorder="1" applyAlignment="1" applyProtection="1">
      <alignment vertical="center" wrapText="1"/>
    </xf>
    <xf numFmtId="0" fontId="5" fillId="3" borderId="30" xfId="32" applyFont="1" applyFill="1" applyBorder="1" applyAlignment="1" applyProtection="1">
      <alignment horizontal="center" vertical="center" wrapText="1"/>
    </xf>
    <xf numFmtId="0" fontId="5" fillId="3" borderId="31" xfId="32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43" fillId="0" borderId="0" xfId="0" applyFont="1">
      <alignment vertical="top"/>
    </xf>
    <xf numFmtId="49" fontId="44" fillId="0" borderId="0" xfId="0" applyFont="1" applyAlignment="1">
      <alignment vertical="top" wrapText="1"/>
    </xf>
    <xf numFmtId="0" fontId="5" fillId="3" borderId="0" xfId="0" applyNumberFormat="1" applyFont="1" applyFill="1" applyBorder="1" applyAlignment="1" applyProtection="1">
      <alignment horizontal="right" vertical="top"/>
    </xf>
    <xf numFmtId="0" fontId="15" fillId="3" borderId="0" xfId="11" applyNumberFormat="1" applyFont="1" applyFill="1" applyBorder="1" applyAlignment="1" applyProtection="1">
      <alignment horizontal="center" vertical="center" wrapText="1"/>
    </xf>
    <xf numFmtId="0" fontId="34" fillId="3" borderId="0" xfId="0" applyNumberFormat="1" applyFont="1" applyFill="1" applyBorder="1" applyAlignment="1" applyProtection="1">
      <alignment horizontal="left" vertical="center" wrapText="1"/>
    </xf>
    <xf numFmtId="49" fontId="28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NumberFormat="1" applyFont="1" applyFill="1" applyBorder="1" applyAlignment="1" applyProtection="1"/>
    <xf numFmtId="49" fontId="7" fillId="3" borderId="32" xfId="0" applyNumberFormat="1" applyFont="1" applyFill="1" applyBorder="1" applyAlignment="1" applyProtection="1">
      <alignment horizontal="center" vertical="center"/>
    </xf>
    <xf numFmtId="49" fontId="5" fillId="3" borderId="32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0" fillId="0" borderId="32" xfId="0" applyBorder="1" applyAlignment="1" applyProtection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</xf>
    <xf numFmtId="49" fontId="21" fillId="12" borderId="33" xfId="35" applyNumberFormat="1" applyFont="1" applyFill="1" applyBorder="1" applyAlignment="1" applyProtection="1">
      <alignment horizontal="center"/>
    </xf>
    <xf numFmtId="0" fontId="15" fillId="12" borderId="34" xfId="11" applyFont="1" applyFill="1" applyBorder="1" applyAlignment="1" applyProtection="1">
      <alignment vertical="center"/>
    </xf>
    <xf numFmtId="0" fontId="10" fillId="12" borderId="34" xfId="35" applyFont="1" applyFill="1" applyBorder="1" applyAlignment="1" applyProtection="1">
      <alignment horizontal="center"/>
    </xf>
    <xf numFmtId="0" fontId="7" fillId="3" borderId="33" xfId="0" applyNumberFormat="1" applyFont="1" applyFill="1" applyBorder="1" applyAlignment="1" applyProtection="1">
      <alignment horizontal="center"/>
    </xf>
    <xf numFmtId="0" fontId="5" fillId="3" borderId="34" xfId="0" applyNumberFormat="1" applyFont="1" applyFill="1" applyBorder="1" applyAlignment="1" applyProtection="1"/>
    <xf numFmtId="0" fontId="10" fillId="12" borderId="35" xfId="35" applyFont="1" applyFill="1" applyBorder="1" applyAlignment="1" applyProtection="1">
      <alignment horizontal="center"/>
    </xf>
    <xf numFmtId="0" fontId="5" fillId="0" borderId="36" xfId="23" applyFont="1" applyBorder="1" applyAlignment="1" applyProtection="1">
      <alignment vertical="center" wrapText="1"/>
    </xf>
    <xf numFmtId="0" fontId="5" fillId="0" borderId="37" xfId="23" applyFont="1" applyBorder="1" applyAlignment="1" applyProtection="1">
      <alignment vertical="center" wrapText="1"/>
    </xf>
    <xf numFmtId="49" fontId="5" fillId="0" borderId="38" xfId="0" applyNumberFormat="1" applyFont="1" applyFill="1" applyBorder="1" applyAlignment="1" applyProtection="1">
      <alignment horizontal="center" vertical="center"/>
    </xf>
    <xf numFmtId="2" fontId="7" fillId="5" borderId="38" xfId="0" applyNumberFormat="1" applyFont="1" applyFill="1" applyBorder="1" applyAlignment="1" applyProtection="1">
      <alignment horizontal="center" vertical="center"/>
    </xf>
    <xf numFmtId="2" fontId="5" fillId="6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39" xfId="23" applyFont="1" applyBorder="1" applyAlignment="1" applyProtection="1">
      <alignment vertical="center" wrapText="1"/>
    </xf>
    <xf numFmtId="0" fontId="7" fillId="6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40" xfId="0" applyNumberFormat="1" applyFont="1" applyFill="1" applyBorder="1" applyAlignment="1" applyProtection="1">
      <alignment horizontal="center" vertical="center"/>
    </xf>
    <xf numFmtId="49" fontId="28" fillId="3" borderId="34" xfId="0" applyNumberFormat="1" applyFont="1" applyFill="1" applyBorder="1" applyAlignment="1" applyProtection="1">
      <alignment horizontal="center" vertical="center" wrapText="1"/>
    </xf>
    <xf numFmtId="49" fontId="7" fillId="6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" borderId="34" xfId="11" applyFont="1" applyFill="1" applyBorder="1" applyAlignment="1" applyProtection="1">
      <alignment horizontal="center" vertical="center"/>
    </xf>
    <xf numFmtId="49" fontId="7" fillId="6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3" xfId="23" applyFont="1" applyFill="1" applyBorder="1" applyAlignment="1" applyProtection="1">
      <alignment vertical="center" wrapText="1"/>
    </xf>
    <xf numFmtId="0" fontId="15" fillId="3" borderId="44" xfId="11" applyFont="1" applyFill="1" applyBorder="1" applyAlignment="1" applyProtection="1">
      <alignment horizontal="center" vertical="center" wrapText="1"/>
    </xf>
    <xf numFmtId="0" fontId="12" fillId="0" borderId="43" xfId="20" applyNumberFormat="1" applyFont="1" applyFill="1" applyBorder="1" applyAlignment="1" applyProtection="1">
      <alignment horizontal="center" vertical="center" wrapText="1"/>
    </xf>
    <xf numFmtId="0" fontId="12" fillId="0" borderId="0" xfId="20" applyNumberFormat="1" applyFont="1" applyFill="1" applyBorder="1" applyAlignment="1" applyProtection="1">
      <alignment horizontal="center" vertical="center" wrapText="1"/>
    </xf>
    <xf numFmtId="0" fontId="5" fillId="3" borderId="44" xfId="0" applyNumberFormat="1" applyFont="1" applyFill="1" applyBorder="1" applyAlignment="1" applyProtection="1">
      <alignment horizontal="right" vertical="top"/>
    </xf>
    <xf numFmtId="0" fontId="5" fillId="0" borderId="45" xfId="23" applyFont="1" applyBorder="1" applyAlignment="1" applyProtection="1">
      <alignment vertical="center" wrapText="1"/>
    </xf>
    <xf numFmtId="0" fontId="5" fillId="0" borderId="46" xfId="23" applyFont="1" applyBorder="1" applyAlignment="1" applyProtection="1">
      <alignment vertical="center" wrapText="1"/>
    </xf>
    <xf numFmtId="0" fontId="5" fillId="0" borderId="47" xfId="23" applyFont="1" applyBorder="1" applyAlignment="1" applyProtection="1">
      <alignment vertical="center" wrapText="1"/>
    </xf>
    <xf numFmtId="0" fontId="5" fillId="0" borderId="48" xfId="23" applyFont="1" applyBorder="1" applyAlignment="1" applyProtection="1">
      <alignment vertical="center" wrapText="1"/>
    </xf>
    <xf numFmtId="0" fontId="5" fillId="0" borderId="49" xfId="23" applyFont="1" applyBorder="1" applyAlignment="1" applyProtection="1">
      <alignment vertical="center" wrapText="1"/>
    </xf>
    <xf numFmtId="2" fontId="5" fillId="6" borderId="40" xfId="0" applyNumberFormat="1" applyFont="1" applyFill="1" applyBorder="1" applyAlignment="1" applyProtection="1">
      <alignment horizontal="center" vertical="center"/>
      <protection locked="0"/>
    </xf>
    <xf numFmtId="2" fontId="7" fillId="6" borderId="4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Border="1">
      <alignment vertical="top"/>
    </xf>
    <xf numFmtId="49" fontId="28" fillId="3" borderId="50" xfId="0" applyNumberFormat="1" applyFont="1" applyFill="1" applyBorder="1" applyAlignment="1" applyProtection="1">
      <alignment horizontal="center" vertical="center" wrapText="1"/>
    </xf>
    <xf numFmtId="49" fontId="7" fillId="0" borderId="32" xfId="0" applyFont="1" applyBorder="1" applyAlignment="1" applyProtection="1">
      <alignment horizontal="center" vertical="center" wrapText="1"/>
    </xf>
    <xf numFmtId="49" fontId="0" fillId="6" borderId="32" xfId="0" applyNumberForma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49" fontId="0" fillId="0" borderId="0" xfId="0" applyFont="1" applyBorder="1" applyProtection="1">
      <alignment vertical="top"/>
    </xf>
    <xf numFmtId="0" fontId="19" fillId="3" borderId="0" xfId="0" applyNumberFormat="1" applyFont="1" applyFill="1" applyBorder="1" applyAlignment="1" applyProtection="1"/>
    <xf numFmtId="0" fontId="7" fillId="3" borderId="32" xfId="0" applyNumberFormat="1" applyFont="1" applyFill="1" applyBorder="1" applyAlignment="1" applyProtection="1">
      <alignment horizontal="center" vertical="center" wrapText="1"/>
    </xf>
    <xf numFmtId="4" fontId="7" fillId="5" borderId="32" xfId="0" applyNumberFormat="1" applyFont="1" applyFill="1" applyBorder="1" applyAlignment="1" applyProtection="1">
      <alignment horizontal="center" vertical="center"/>
    </xf>
    <xf numFmtId="9" fontId="7" fillId="3" borderId="32" xfId="0" applyNumberFormat="1" applyFont="1" applyFill="1" applyBorder="1" applyAlignment="1" applyProtection="1">
      <alignment horizontal="center" vertical="center" wrapText="1"/>
    </xf>
    <xf numFmtId="49" fontId="5" fillId="3" borderId="32" xfId="0" applyNumberFormat="1" applyFont="1" applyFill="1" applyBorder="1" applyAlignment="1" applyProtection="1">
      <alignment horizontal="center" vertical="center" wrapText="1"/>
    </xf>
    <xf numFmtId="49" fontId="0" fillId="4" borderId="38" xfId="0" applyNumberFormat="1" applyFont="1" applyFill="1" applyBorder="1" applyAlignment="1" applyProtection="1">
      <alignment horizontal="left" vertical="center" wrapText="1" indent="1"/>
      <protection locked="0"/>
    </xf>
    <xf numFmtId="2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8" xfId="0" applyNumberFormat="1" applyFont="1" applyFill="1" applyBorder="1" applyAlignment="1" applyProtection="1">
      <alignment horizontal="center" vertical="center" wrapText="1"/>
      <protection locked="0"/>
    </xf>
    <xf numFmtId="9" fontId="7" fillId="3" borderId="3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vertical="center"/>
    </xf>
    <xf numFmtId="4" fontId="5" fillId="3" borderId="45" xfId="0" applyNumberFormat="1" applyFont="1" applyFill="1" applyBorder="1" applyAlignment="1" applyProtection="1">
      <alignment vertical="center"/>
    </xf>
    <xf numFmtId="49" fontId="5" fillId="12" borderId="33" xfId="0" applyNumberFormat="1" applyFont="1" applyFill="1" applyBorder="1" applyAlignment="1" applyProtection="1">
      <alignment horizontal="center" vertical="center"/>
    </xf>
    <xf numFmtId="0" fontId="15" fillId="12" borderId="51" xfId="11" applyFont="1" applyFill="1" applyBorder="1" applyAlignment="1" applyProtection="1">
      <alignment vertical="center"/>
    </xf>
    <xf numFmtId="0" fontId="10" fillId="12" borderId="52" xfId="35" applyFont="1" applyFill="1" applyBorder="1" applyProtection="1"/>
    <xf numFmtId="0" fontId="10" fillId="12" borderId="52" xfId="35" applyFont="1" applyFill="1" applyBorder="1" applyAlignment="1" applyProtection="1"/>
    <xf numFmtId="0" fontId="10" fillId="12" borderId="53" xfId="35" applyFont="1" applyFill="1" applyBorder="1" applyAlignment="1" applyProtection="1"/>
    <xf numFmtId="0" fontId="10" fillId="12" borderId="0" xfId="35" applyFont="1" applyFill="1" applyBorder="1" applyProtection="1"/>
    <xf numFmtId="0" fontId="10" fillId="12" borderId="54" xfId="35" applyFont="1" applyFill="1" applyBorder="1" applyProtection="1"/>
    <xf numFmtId="0" fontId="15" fillId="12" borderId="46" xfId="11" applyFont="1" applyFill="1" applyBorder="1" applyAlignment="1" applyProtection="1">
      <alignment vertical="center"/>
    </xf>
    <xf numFmtId="0" fontId="10" fillId="12" borderId="46" xfId="35" applyFont="1" applyFill="1" applyBorder="1" applyProtection="1"/>
    <xf numFmtId="0" fontId="10" fillId="12" borderId="46" xfId="35" applyFont="1" applyFill="1" applyBorder="1" applyAlignment="1" applyProtection="1">
      <alignment horizontal="center"/>
    </xf>
    <xf numFmtId="0" fontId="10" fillId="12" borderId="55" xfId="35" applyFont="1" applyFill="1" applyBorder="1" applyProtection="1"/>
    <xf numFmtId="0" fontId="15" fillId="12" borderId="56" xfId="11" applyFont="1" applyFill="1" applyBorder="1" applyAlignment="1" applyProtection="1">
      <alignment vertical="center"/>
    </xf>
    <xf numFmtId="0" fontId="15" fillId="12" borderId="52" xfId="11" applyFont="1" applyFill="1" applyBorder="1" applyAlignment="1" applyProtection="1">
      <alignment vertical="center"/>
    </xf>
    <xf numFmtId="0" fontId="7" fillId="3" borderId="57" xfId="0" applyNumberFormat="1" applyFont="1" applyFill="1" applyBorder="1" applyAlignment="1" applyProtection="1">
      <alignment horizontal="left" vertical="center" wrapText="1" indent="1"/>
    </xf>
    <xf numFmtId="49" fontId="0" fillId="0" borderId="58" xfId="0" applyFont="1" applyBorder="1" applyProtection="1">
      <alignment vertical="top"/>
    </xf>
    <xf numFmtId="0" fontId="7" fillId="3" borderId="58" xfId="0" applyNumberFormat="1" applyFont="1" applyFill="1" applyBorder="1" applyAlignment="1" applyProtection="1">
      <alignment horizontal="left" vertical="center" wrapText="1" indent="1"/>
    </xf>
    <xf numFmtId="4" fontId="5" fillId="3" borderId="58" xfId="0" applyNumberFormat="1" applyFont="1" applyFill="1" applyBorder="1" applyAlignment="1" applyProtection="1">
      <alignment vertical="center"/>
    </xf>
    <xf numFmtId="4" fontId="7" fillId="5" borderId="59" xfId="0" applyNumberFormat="1" applyFont="1" applyFill="1" applyBorder="1" applyAlignment="1" applyProtection="1">
      <alignment horizontal="center" vertical="center"/>
    </xf>
    <xf numFmtId="4" fontId="7" fillId="5" borderId="60" xfId="0" applyNumberFormat="1" applyFont="1" applyFill="1" applyBorder="1" applyAlignment="1" applyProtection="1">
      <alignment horizontal="center" vertical="center"/>
    </xf>
    <xf numFmtId="49" fontId="0" fillId="0" borderId="0" xfId="0" applyBorder="1" applyAlignment="1" applyProtection="1">
      <alignment vertical="center"/>
    </xf>
    <xf numFmtId="0" fontId="7" fillId="3" borderId="32" xfId="24" applyNumberFormat="1" applyFont="1" applyFill="1" applyBorder="1" applyAlignment="1" applyProtection="1">
      <alignment horizontal="center" vertical="center" wrapText="1"/>
    </xf>
    <xf numFmtId="49" fontId="5" fillId="3" borderId="32" xfId="24" applyNumberFormat="1" applyFont="1" applyFill="1" applyBorder="1" applyAlignment="1" applyProtection="1">
      <alignment horizontal="center" vertical="center" wrapText="1"/>
    </xf>
    <xf numFmtId="0" fontId="5" fillId="3" borderId="32" xfId="24" applyNumberFormat="1" applyFont="1" applyFill="1" applyBorder="1" applyAlignment="1" applyProtection="1">
      <alignment horizontal="left" vertical="center" wrapText="1" indent="1"/>
    </xf>
    <xf numFmtId="0" fontId="5" fillId="3" borderId="33" xfId="24" applyNumberFormat="1" applyFont="1" applyFill="1" applyBorder="1" applyAlignment="1" applyProtection="1">
      <alignment vertical="center"/>
    </xf>
    <xf numFmtId="0" fontId="5" fillId="6" borderId="40" xfId="32" applyNumberFormat="1" applyFont="1" applyFill="1" applyBorder="1" applyAlignment="1" applyProtection="1">
      <alignment horizontal="center" vertical="center" wrapText="1"/>
      <protection locked="0"/>
    </xf>
    <xf numFmtId="14" fontId="5" fillId="11" borderId="38" xfId="32" applyNumberFormat="1" applyFont="1" applyFill="1" applyBorder="1" applyAlignment="1" applyProtection="1">
      <alignment horizontal="center" vertical="center" wrapText="1"/>
    </xf>
    <xf numFmtId="49" fontId="5" fillId="6" borderId="38" xfId="24" applyNumberFormat="1" applyFont="1" applyFill="1" applyBorder="1" applyAlignment="1" applyProtection="1">
      <alignment horizontal="center" vertical="center" wrapText="1"/>
      <protection locked="0"/>
    </xf>
    <xf numFmtId="49" fontId="5" fillId="6" borderId="38" xfId="32" applyNumberFormat="1" applyFont="1" applyFill="1" applyBorder="1" applyAlignment="1" applyProtection="1">
      <alignment horizontal="center" vertical="center" wrapText="1"/>
      <protection locked="0"/>
    </xf>
    <xf numFmtId="14" fontId="5" fillId="0" borderId="39" xfId="32" applyNumberFormat="1" applyFont="1" applyFill="1" applyBorder="1" applyAlignment="1" applyProtection="1">
      <alignment horizontal="center" vertical="center" wrapText="1"/>
    </xf>
    <xf numFmtId="49" fontId="5" fillId="6" borderId="32" xfId="24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38" xfId="32" applyNumberFormat="1" applyFont="1" applyFill="1" applyBorder="1" applyAlignment="1" applyProtection="1">
      <alignment horizontal="center" vertical="center" wrapText="1"/>
    </xf>
    <xf numFmtId="0" fontId="5" fillId="4" borderId="40" xfId="32" applyNumberFormat="1" applyFont="1" applyFill="1" applyBorder="1" applyAlignment="1" applyProtection="1">
      <alignment horizontal="center" vertical="center" wrapText="1"/>
      <protection locked="0"/>
    </xf>
    <xf numFmtId="49" fontId="5" fillId="4" borderId="38" xfId="24" applyNumberFormat="1" applyFont="1" applyFill="1" applyBorder="1" applyAlignment="1" applyProtection="1">
      <alignment horizontal="center" vertical="center" wrapText="1"/>
      <protection locked="0"/>
    </xf>
    <xf numFmtId="49" fontId="5" fillId="4" borderId="38" xfId="3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9" applyFont="1" applyBorder="1" applyProtection="1"/>
    <xf numFmtId="49" fontId="5" fillId="4" borderId="61" xfId="24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19" applyFont="1" applyBorder="1" applyAlignment="1" applyProtection="1">
      <alignment horizontal="center" vertical="center"/>
    </xf>
    <xf numFmtId="0" fontId="0" fillId="0" borderId="58" xfId="0" applyNumberFormat="1" applyFill="1" applyBorder="1" applyAlignment="1" applyProtection="1"/>
    <xf numFmtId="0" fontId="0" fillId="0" borderId="62" xfId="0" applyNumberFormat="1" applyFill="1" applyBorder="1" applyAlignment="1" applyProtection="1"/>
    <xf numFmtId="49" fontId="5" fillId="6" borderId="39" xfId="24" applyNumberFormat="1" applyFont="1" applyFill="1" applyBorder="1" applyAlignment="1" applyProtection="1">
      <alignment horizontal="center" vertical="center" wrapText="1"/>
      <protection locked="0"/>
    </xf>
    <xf numFmtId="49" fontId="5" fillId="0" borderId="46" xfId="0" applyFont="1" applyFill="1" applyBorder="1" applyAlignment="1" applyProtection="1">
      <alignment vertical="top"/>
    </xf>
    <xf numFmtId="0" fontId="12" fillId="0" borderId="46" xfId="0" applyNumberFormat="1" applyFont="1" applyFill="1" applyBorder="1" applyAlignment="1" applyProtection="1">
      <alignment vertical="top"/>
    </xf>
    <xf numFmtId="4" fontId="5" fillId="3" borderId="63" xfId="0" applyNumberFormat="1" applyFont="1" applyFill="1" applyBorder="1" applyAlignment="1" applyProtection="1">
      <alignment vertical="center"/>
    </xf>
    <xf numFmtId="49" fontId="0" fillId="6" borderId="38" xfId="0" applyFont="1" applyFill="1" applyBorder="1" applyAlignment="1" applyProtection="1">
      <alignment horizontal="center" vertical="center" wrapText="1"/>
      <protection locked="0"/>
    </xf>
    <xf numFmtId="49" fontId="0" fillId="5" borderId="38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64" xfId="11" applyNumberFormat="1" applyFont="1" applyFill="1" applyBorder="1" applyAlignment="1" applyProtection="1">
      <alignment horizontal="left" vertical="center" indent="1"/>
    </xf>
    <xf numFmtId="49" fontId="0" fillId="13" borderId="65" xfId="0" applyFont="1" applyFill="1" applyBorder="1" applyAlignment="1" applyProtection="1">
      <alignment horizontal="center" vertical="top"/>
    </xf>
    <xf numFmtId="49" fontId="0" fillId="13" borderId="66" xfId="0" applyFont="1" applyFill="1" applyBorder="1" applyAlignment="1" applyProtection="1">
      <alignment horizontal="center" vertical="top"/>
    </xf>
    <xf numFmtId="0" fontId="40" fillId="3" borderId="38" xfId="28" applyFont="1" applyFill="1" applyBorder="1" applyAlignment="1" applyProtection="1">
      <alignment horizontal="center" vertical="center" wrapText="1"/>
    </xf>
    <xf numFmtId="49" fontId="0" fillId="13" borderId="67" xfId="0" applyFont="1" applyFill="1" applyBorder="1" applyAlignment="1" applyProtection="1">
      <alignment horizontal="center" vertical="top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5" fillId="0" borderId="0" xfId="29" applyFont="1" applyAlignment="1" applyProtection="1">
      <alignment vertical="center" wrapText="1"/>
    </xf>
    <xf numFmtId="0" fontId="46" fillId="0" borderId="0" xfId="29" applyFont="1" applyAlignment="1" applyProtection="1">
      <alignment vertical="center"/>
    </xf>
    <xf numFmtId="0" fontId="47" fillId="0" borderId="0" xfId="29" applyFont="1" applyFill="1" applyAlignment="1" applyProtection="1">
      <alignment horizontal="left" vertical="center"/>
    </xf>
    <xf numFmtId="0" fontId="47" fillId="0" borderId="0" xfId="29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4" applyNumberFormat="1" applyFont="1" applyFill="1" applyBorder="1" applyAlignment="1" applyProtection="1">
      <alignment horizontal="center" vertical="center" wrapText="1"/>
    </xf>
    <xf numFmtId="49" fontId="5" fillId="0" borderId="68" xfId="32" applyNumberFormat="1" applyFont="1" applyFill="1" applyBorder="1" applyAlignment="1" applyProtection="1">
      <alignment horizontal="center" vertical="center" wrapText="1"/>
    </xf>
    <xf numFmtId="49" fontId="5" fillId="11" borderId="40" xfId="32" applyNumberFormat="1" applyFont="1" applyFill="1" applyBorder="1" applyAlignment="1" applyProtection="1">
      <alignment horizontal="center" vertical="center" wrapText="1"/>
    </xf>
    <xf numFmtId="49" fontId="5" fillId="11" borderId="38" xfId="32" applyNumberFormat="1" applyFont="1" applyFill="1" applyBorder="1" applyAlignment="1" applyProtection="1">
      <alignment horizontal="center" vertical="center" wrapText="1"/>
    </xf>
    <xf numFmtId="49" fontId="15" fillId="13" borderId="51" xfId="11" applyNumberFormat="1" applyFont="1" applyFill="1" applyBorder="1" applyAlignment="1" applyProtection="1">
      <alignment horizontal="left" vertical="center" indent="1"/>
    </xf>
    <xf numFmtId="49" fontId="0" fillId="0" borderId="0" xfId="32" applyNumberFormat="1" applyFont="1" applyAlignment="1" applyProtection="1">
      <alignment vertical="center" wrapText="1"/>
    </xf>
    <xf numFmtId="49" fontId="16" fillId="0" borderId="0" xfId="32" applyNumberFormat="1" applyFont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12" borderId="65" xfId="35" applyFont="1" applyFill="1" applyBorder="1" applyAlignment="1" applyProtection="1">
      <alignment horizontal="center"/>
    </xf>
    <xf numFmtId="2" fontId="5" fillId="4" borderId="40" xfId="0" applyNumberFormat="1" applyFont="1" applyFill="1" applyBorder="1" applyAlignment="1" applyProtection="1">
      <alignment horizontal="center" vertical="center"/>
      <protection locked="0"/>
    </xf>
    <xf numFmtId="1" fontId="5" fillId="4" borderId="40" xfId="0" applyNumberFormat="1" applyFont="1" applyFill="1" applyBorder="1" applyAlignment="1" applyProtection="1">
      <alignment horizontal="center" vertical="center"/>
      <protection locked="0"/>
    </xf>
    <xf numFmtId="2" fontId="5" fillId="4" borderId="38" xfId="0" applyNumberFormat="1" applyFont="1" applyFill="1" applyBorder="1" applyAlignment="1" applyProtection="1">
      <alignment horizontal="center" vertical="center"/>
      <protection locked="0"/>
    </xf>
    <xf numFmtId="1" fontId="5" fillId="4" borderId="38" xfId="0" applyNumberFormat="1" applyFont="1" applyFill="1" applyBorder="1" applyAlignment="1" applyProtection="1">
      <alignment horizontal="center" vertical="center"/>
      <protection locked="0"/>
    </xf>
    <xf numFmtId="49" fontId="5" fillId="3" borderId="32" xfId="0" applyFont="1" applyFill="1" applyBorder="1" applyAlignment="1" applyProtection="1">
      <alignment horizontal="center" vertical="center" wrapText="1"/>
    </xf>
    <xf numFmtId="49" fontId="5" fillId="3" borderId="32" xfId="41" applyNumberFormat="1" applyFont="1" applyFill="1" applyBorder="1" applyAlignment="1" applyProtection="1">
      <alignment horizontal="center" vertical="center"/>
    </xf>
    <xf numFmtId="0" fontId="5" fillId="3" borderId="32" xfId="41" applyFont="1" applyFill="1" applyBorder="1" applyAlignment="1" applyProtection="1">
      <alignment horizontal="center" vertical="center" wrapText="1"/>
    </xf>
    <xf numFmtId="49" fontId="0" fillId="3" borderId="32" xfId="0" applyNumberFormat="1" applyFill="1" applyBorder="1" applyAlignment="1" applyProtection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5" fillId="5" borderId="70" xfId="32" applyFont="1" applyFill="1" applyBorder="1" applyAlignment="1" applyProtection="1">
      <alignment horizontal="center" vertical="center" wrapText="1"/>
    </xf>
    <xf numFmtId="4" fontId="5" fillId="6" borderId="61" xfId="0" applyNumberFormat="1" applyFont="1" applyFill="1" applyBorder="1" applyAlignment="1" applyProtection="1">
      <alignment horizontal="center" vertical="center"/>
      <protection locked="0"/>
    </xf>
    <xf numFmtId="4" fontId="5" fillId="5" borderId="61" xfId="0" applyNumberFormat="1" applyFont="1" applyFill="1" applyBorder="1" applyAlignment="1" applyProtection="1">
      <alignment horizontal="center" vertical="center"/>
    </xf>
    <xf numFmtId="49" fontId="5" fillId="6" borderId="61" xfId="0" applyNumberFormat="1" applyFont="1" applyFill="1" applyBorder="1" applyAlignment="1" applyProtection="1">
      <alignment horizontal="center" vertical="center" wrapText="1"/>
      <protection locked="0"/>
    </xf>
    <xf numFmtId="165" fontId="5" fillId="6" borderId="61" xfId="0" applyNumberFormat="1" applyFont="1" applyFill="1" applyBorder="1" applyAlignment="1" applyProtection="1">
      <alignment horizontal="center" vertical="center"/>
      <protection locked="0"/>
    </xf>
    <xf numFmtId="4" fontId="5" fillId="4" borderId="61" xfId="0" applyNumberFormat="1" applyFont="1" applyFill="1" applyBorder="1" applyAlignment="1" applyProtection="1">
      <alignment horizontal="center" vertical="center"/>
      <protection locked="0"/>
    </xf>
    <xf numFmtId="165" fontId="5" fillId="5" borderId="61" xfId="0" applyNumberFormat="1" applyFont="1" applyFill="1" applyBorder="1" applyAlignment="1" applyProtection="1">
      <alignment horizontal="center" vertical="center"/>
    </xf>
    <xf numFmtId="3" fontId="5" fillId="6" borderId="61" xfId="0" applyNumberFormat="1" applyFont="1" applyFill="1" applyBorder="1" applyAlignment="1" applyProtection="1">
      <alignment horizontal="center" vertical="center"/>
      <protection locked="0"/>
    </xf>
    <xf numFmtId="0" fontId="15" fillId="12" borderId="33" xfId="13" applyFont="1" applyFill="1" applyBorder="1" applyAlignment="1" applyProtection="1">
      <alignment horizontal="center" vertical="center" wrapText="1"/>
    </xf>
    <xf numFmtId="0" fontId="15" fillId="12" borderId="34" xfId="11" applyFont="1" applyFill="1" applyBorder="1" applyAlignment="1" applyProtection="1">
      <alignment vertical="center" wrapText="1"/>
    </xf>
    <xf numFmtId="0" fontId="15" fillId="12" borderId="34" xfId="13" applyFont="1" applyFill="1" applyBorder="1" applyAlignment="1" applyProtection="1">
      <alignment vertical="center" wrapText="1"/>
    </xf>
    <xf numFmtId="0" fontId="15" fillId="12" borderId="37" xfId="13" applyFont="1" applyFill="1" applyBorder="1" applyAlignment="1" applyProtection="1">
      <alignment vertical="center" wrapText="1"/>
    </xf>
    <xf numFmtId="4" fontId="5" fillId="6" borderId="37" xfId="0" applyNumberFormat="1" applyFont="1" applyFill="1" applyBorder="1" applyAlignment="1" applyProtection="1">
      <alignment horizontal="center" vertical="center"/>
      <protection locked="0"/>
    </xf>
    <xf numFmtId="49" fontId="5" fillId="6" borderId="71" xfId="0" applyFont="1" applyFill="1" applyBorder="1" applyAlignment="1" applyProtection="1">
      <alignment horizontal="left" vertical="center" wrapText="1" indent="2"/>
      <protection locked="0"/>
    </xf>
    <xf numFmtId="49" fontId="5" fillId="3" borderId="32" xfId="0" applyFont="1" applyFill="1" applyBorder="1" applyAlignment="1" applyProtection="1">
      <alignment horizontal="left" vertical="center" wrapText="1" indent="3"/>
    </xf>
    <xf numFmtId="49" fontId="5" fillId="3" borderId="32" xfId="0" applyFont="1" applyFill="1" applyBorder="1" applyAlignment="1" applyProtection="1">
      <alignment horizontal="left" vertical="center" wrapText="1"/>
    </xf>
    <xf numFmtId="0" fontId="5" fillId="3" borderId="32" xfId="0" applyNumberFormat="1" applyFont="1" applyFill="1" applyBorder="1" applyAlignment="1" applyProtection="1">
      <alignment horizontal="left" vertical="center" wrapText="1"/>
    </xf>
    <xf numFmtId="0" fontId="5" fillId="3" borderId="32" xfId="0" applyNumberFormat="1" applyFont="1" applyFill="1" applyBorder="1" applyAlignment="1" applyProtection="1">
      <alignment horizontal="center" vertical="center" wrapText="1"/>
    </xf>
    <xf numFmtId="0" fontId="5" fillId="3" borderId="32" xfId="0" applyNumberFormat="1" applyFont="1" applyFill="1" applyBorder="1" applyAlignment="1" applyProtection="1">
      <alignment horizontal="left" vertical="center" wrapText="1" indent="1"/>
    </xf>
    <xf numFmtId="0" fontId="5" fillId="3" borderId="32" xfId="0" applyNumberFormat="1" applyFont="1" applyFill="1" applyBorder="1" applyAlignment="1" applyProtection="1">
      <alignment horizontal="left" vertical="center" wrapText="1" indent="2"/>
    </xf>
    <xf numFmtId="0" fontId="0" fillId="3" borderId="32" xfId="0" applyNumberFormat="1" applyFill="1" applyBorder="1" applyAlignment="1" applyProtection="1">
      <alignment horizontal="left" vertical="center" wrapText="1" indent="1"/>
    </xf>
    <xf numFmtId="0" fontId="0" fillId="3" borderId="32" xfId="0" applyNumberFormat="1" applyFill="1" applyBorder="1" applyAlignment="1" applyProtection="1">
      <alignment horizontal="left" vertical="center" wrapText="1" indent="2"/>
    </xf>
    <xf numFmtId="0" fontId="5" fillId="3" borderId="32" xfId="0" applyNumberFormat="1" applyFont="1" applyFill="1" applyBorder="1" applyAlignment="1" applyProtection="1">
      <alignment horizontal="left" vertical="center" wrapText="1" indent="3"/>
    </xf>
    <xf numFmtId="0" fontId="5" fillId="3" borderId="32" xfId="41" applyFont="1" applyFill="1" applyBorder="1" applyAlignment="1" applyProtection="1">
      <alignment horizontal="left" vertical="center" wrapText="1" indent="2"/>
    </xf>
    <xf numFmtId="0" fontId="5" fillId="3" borderId="32" xfId="41" applyFont="1" applyFill="1" applyBorder="1" applyAlignment="1" applyProtection="1">
      <alignment horizontal="left" vertical="center" wrapText="1" indent="1"/>
    </xf>
    <xf numFmtId="0" fontId="5" fillId="0" borderId="32" xfId="41" applyFont="1" applyFill="1" applyBorder="1" applyAlignment="1" applyProtection="1">
      <alignment horizontal="center" vertical="center" wrapText="1"/>
    </xf>
    <xf numFmtId="0" fontId="5" fillId="3" borderId="32" xfId="0" applyNumberFormat="1" applyFont="1" applyFill="1" applyBorder="1" applyAlignment="1" applyProtection="1">
      <alignment vertical="center" wrapText="1"/>
    </xf>
    <xf numFmtId="165" fontId="5" fillId="4" borderId="61" xfId="0" applyNumberFormat="1" applyFont="1" applyFill="1" applyBorder="1" applyAlignment="1" applyProtection="1">
      <alignment horizontal="center" vertical="center"/>
      <protection locked="0"/>
    </xf>
    <xf numFmtId="1" fontId="5" fillId="4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>
      <alignment vertical="top"/>
    </xf>
    <xf numFmtId="0" fontId="5" fillId="0" borderId="0" xfId="32" applyFont="1" applyProtection="1"/>
    <xf numFmtId="49" fontId="5" fillId="6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32" applyNumberFormat="1" applyFont="1" applyAlignment="1" applyProtection="1">
      <alignment vertical="center"/>
    </xf>
    <xf numFmtId="0" fontId="7" fillId="5" borderId="19" xfId="32" applyFont="1" applyFill="1" applyBorder="1" applyAlignment="1" applyProtection="1">
      <alignment horizontal="center" vertical="center" wrapText="1"/>
    </xf>
    <xf numFmtId="0" fontId="0" fillId="3" borderId="32" xfId="0" applyNumberFormat="1" applyFill="1" applyBorder="1" applyAlignment="1" applyProtection="1">
      <alignment horizontal="left" vertical="center" wrapText="1"/>
    </xf>
    <xf numFmtId="0" fontId="7" fillId="3" borderId="0" xfId="0" applyNumberFormat="1" applyFont="1" applyFill="1" applyBorder="1" applyAlignment="1" applyProtection="1">
      <alignment horizontal="right" vertical="center"/>
    </xf>
    <xf numFmtId="0" fontId="7" fillId="5" borderId="73" xfId="32" applyFont="1" applyFill="1" applyBorder="1" applyAlignment="1" applyProtection="1">
      <alignment horizontal="center" vertical="center" wrapText="1"/>
    </xf>
    <xf numFmtId="0" fontId="0" fillId="0" borderId="0" xfId="32" applyFont="1" applyAlignment="1" applyProtection="1">
      <alignment wrapText="1"/>
    </xf>
    <xf numFmtId="0" fontId="5" fillId="3" borderId="74" xfId="28" applyFont="1" applyFill="1" applyBorder="1" applyAlignment="1" applyProtection="1">
      <alignment vertical="center" wrapText="1"/>
    </xf>
    <xf numFmtId="0" fontId="42" fillId="0" borderId="74" xfId="28" applyFont="1" applyBorder="1" applyAlignment="1" applyProtection="1">
      <alignment vertical="center" wrapText="1"/>
    </xf>
    <xf numFmtId="0" fontId="42" fillId="3" borderId="74" xfId="32" applyFont="1" applyFill="1" applyBorder="1" applyAlignment="1" applyProtection="1">
      <alignment vertical="center" wrapText="1"/>
    </xf>
    <xf numFmtId="0" fontId="42" fillId="3" borderId="74" xfId="28" applyFont="1" applyFill="1" applyBorder="1" applyAlignment="1" applyProtection="1">
      <alignment vertical="center" wrapText="1"/>
    </xf>
    <xf numFmtId="0" fontId="41" fillId="3" borderId="75" xfId="38" applyNumberFormat="1" applyFont="1" applyFill="1" applyBorder="1" applyAlignment="1" applyProtection="1">
      <alignment horizontal="center" vertical="center" wrapText="1"/>
    </xf>
    <xf numFmtId="0" fontId="5" fillId="0" borderId="74" xfId="28" applyFont="1" applyBorder="1" applyAlignment="1" applyProtection="1">
      <alignment vertical="center" wrapText="1"/>
    </xf>
    <xf numFmtId="0" fontId="37" fillId="3" borderId="74" xfId="38" applyNumberFormat="1" applyFont="1" applyFill="1" applyBorder="1" applyAlignment="1" applyProtection="1">
      <alignment horizontal="center" vertical="top" wrapText="1"/>
    </xf>
    <xf numFmtId="0" fontId="5" fillId="3" borderId="74" xfId="38" applyNumberFormat="1" applyFont="1" applyFill="1" applyBorder="1" applyAlignment="1" applyProtection="1">
      <alignment horizontal="center" vertical="center" wrapText="1"/>
    </xf>
    <xf numFmtId="49" fontId="5" fillId="3" borderId="52" xfId="38" applyNumberFormat="1" applyFont="1" applyFill="1" applyBorder="1" applyAlignment="1" applyProtection="1">
      <alignment horizontal="center" vertical="center" wrapText="1"/>
    </xf>
    <xf numFmtId="0" fontId="5" fillId="3" borderId="52" xfId="32" applyFont="1" applyFill="1" applyBorder="1" applyAlignment="1" applyProtection="1">
      <alignment vertical="center" wrapText="1"/>
    </xf>
    <xf numFmtId="14" fontId="5" fillId="3" borderId="52" xfId="38" applyNumberFormat="1" applyFont="1" applyFill="1" applyBorder="1" applyAlignment="1" applyProtection="1">
      <alignment horizontal="center" vertical="center" wrapText="1"/>
    </xf>
    <xf numFmtId="0" fontId="7" fillId="3" borderId="50" xfId="0" applyNumberFormat="1" applyFont="1" applyFill="1" applyBorder="1" applyAlignment="1" applyProtection="1">
      <alignment horizontal="right" vertical="center"/>
    </xf>
    <xf numFmtId="0" fontId="0" fillId="3" borderId="50" xfId="0" applyNumberFormat="1" applyFill="1" applyBorder="1" applyAlignment="1" applyProtection="1">
      <alignment vertical="center"/>
    </xf>
    <xf numFmtId="0" fontId="5" fillId="3" borderId="50" xfId="0" applyNumberFormat="1" applyFont="1" applyFill="1" applyBorder="1" applyAlignment="1" applyProtection="1"/>
    <xf numFmtId="0" fontId="7" fillId="3" borderId="50" xfId="0" applyNumberFormat="1" applyFont="1" applyFill="1" applyBorder="1" applyAlignment="1" applyProtection="1">
      <alignment horizontal="right" vertical="top" wrapText="1"/>
    </xf>
    <xf numFmtId="0" fontId="0" fillId="3" borderId="50" xfId="0" applyNumberFormat="1" applyFont="1" applyFill="1" applyBorder="1" applyAlignment="1" applyProtection="1">
      <alignment horizontal="right" vertical="center" wrapText="1"/>
    </xf>
    <xf numFmtId="0" fontId="7" fillId="3" borderId="50" xfId="0" applyNumberFormat="1" applyFont="1" applyFill="1" applyBorder="1" applyAlignment="1" applyProtection="1">
      <alignment vertical="center"/>
    </xf>
    <xf numFmtId="49" fontId="16" fillId="0" borderId="52" xfId="0" applyFont="1" applyFill="1" applyBorder="1" applyAlignment="1" applyProtection="1">
      <alignment vertical="top"/>
    </xf>
    <xf numFmtId="0" fontId="7" fillId="3" borderId="46" xfId="0" applyNumberFormat="1" applyFont="1" applyFill="1" applyBorder="1" applyAlignment="1" applyProtection="1">
      <alignment horizontal="center" wrapText="1"/>
    </xf>
    <xf numFmtId="0" fontId="35" fillId="0" borderId="46" xfId="0" applyNumberFormat="1" applyFont="1" applyFill="1" applyBorder="1" applyAlignment="1" applyProtection="1">
      <alignment horizontal="center" wrapText="1"/>
    </xf>
    <xf numFmtId="0" fontId="5" fillId="3" borderId="54" xfId="0" applyNumberFormat="1" applyFont="1" applyFill="1" applyBorder="1" applyAlignment="1" applyProtection="1">
      <alignment wrapText="1"/>
    </xf>
    <xf numFmtId="0" fontId="7" fillId="3" borderId="54" xfId="0" applyNumberFormat="1" applyFont="1" applyFill="1" applyBorder="1" applyAlignment="1" applyProtection="1">
      <alignment horizontal="right" vertical="top"/>
    </xf>
    <xf numFmtId="0" fontId="5" fillId="3" borderId="54" xfId="0" applyNumberFormat="1" applyFont="1" applyFill="1" applyBorder="1" applyAlignment="1" applyProtection="1">
      <alignment horizontal="right" vertical="top"/>
    </xf>
    <xf numFmtId="0" fontId="15" fillId="3" borderId="54" xfId="11" applyFont="1" applyFill="1" applyBorder="1" applyAlignment="1" applyProtection="1">
      <alignment horizontal="center" vertical="center" wrapText="1"/>
    </xf>
    <xf numFmtId="0" fontId="48" fillId="3" borderId="54" xfId="11" applyNumberFormat="1" applyFont="1" applyFill="1" applyBorder="1" applyAlignment="1" applyProtection="1">
      <alignment horizontal="center" vertical="center" wrapText="1"/>
    </xf>
    <xf numFmtId="0" fontId="5" fillId="3" borderId="54" xfId="0" applyNumberFormat="1" applyFont="1" applyFill="1" applyBorder="1" applyAlignment="1" applyProtection="1"/>
    <xf numFmtId="49" fontId="0" fillId="0" borderId="54" xfId="0" applyBorder="1">
      <alignment vertical="top"/>
    </xf>
    <xf numFmtId="0" fontId="5" fillId="0" borderId="54" xfId="23" applyFont="1" applyBorder="1" applyAlignment="1" applyProtection="1">
      <alignment vertical="center" wrapText="1"/>
    </xf>
    <xf numFmtId="49" fontId="0" fillId="0" borderId="36" xfId="0" applyBorder="1">
      <alignment vertical="top"/>
    </xf>
    <xf numFmtId="0" fontId="34" fillId="3" borderId="36" xfId="0" applyNumberFormat="1" applyFont="1" applyFill="1" applyBorder="1" applyAlignment="1" applyProtection="1">
      <alignment horizontal="center" wrapText="1"/>
    </xf>
    <xf numFmtId="0" fontId="5" fillId="3" borderId="36" xfId="0" applyNumberFormat="1" applyFont="1" applyFill="1" applyBorder="1" applyAlignment="1" applyProtection="1"/>
    <xf numFmtId="0" fontId="19" fillId="3" borderId="36" xfId="0" applyNumberFormat="1" applyFont="1" applyFill="1" applyBorder="1" applyAlignment="1" applyProtection="1"/>
    <xf numFmtId="0" fontId="7" fillId="3" borderId="54" xfId="0" applyNumberFormat="1" applyFont="1" applyFill="1" applyBorder="1" applyAlignment="1" applyProtection="1">
      <alignment wrapText="1"/>
    </xf>
    <xf numFmtId="49" fontId="0" fillId="0" borderId="54" xfId="0" applyBorder="1" applyProtection="1">
      <alignment vertical="top"/>
    </xf>
    <xf numFmtId="49" fontId="0" fillId="0" borderId="36" xfId="0" applyBorder="1" applyProtection="1">
      <alignment vertical="top"/>
    </xf>
    <xf numFmtId="0" fontId="12" fillId="3" borderId="75" xfId="38" applyNumberFormat="1" applyFont="1" applyFill="1" applyBorder="1" applyAlignment="1" applyProtection="1">
      <alignment horizontal="center" vertical="center" wrapText="1"/>
    </xf>
    <xf numFmtId="49" fontId="39" fillId="3" borderId="65" xfId="38" applyNumberFormat="1" applyFont="1" applyFill="1" applyBorder="1" applyAlignment="1" applyProtection="1">
      <alignment horizontal="center" vertical="center" wrapText="1"/>
    </xf>
    <xf numFmtId="0" fontId="39" fillId="0" borderId="52" xfId="28" applyFont="1" applyBorder="1" applyAlignment="1" applyProtection="1">
      <alignment vertical="center" wrapText="1"/>
    </xf>
    <xf numFmtId="0" fontId="5" fillId="0" borderId="76" xfId="28" applyFont="1" applyBorder="1" applyAlignment="1" applyProtection="1">
      <alignment vertical="center" wrapText="1"/>
    </xf>
    <xf numFmtId="0" fontId="5" fillId="0" borderId="76" xfId="32" applyFont="1" applyFill="1" applyBorder="1" applyAlignment="1" applyProtection="1">
      <alignment horizontal="center" vertical="center" wrapText="1"/>
    </xf>
    <xf numFmtId="0" fontId="5" fillId="0" borderId="35" xfId="28" applyFont="1" applyBorder="1" applyAlignment="1" applyProtection="1">
      <alignment vertical="center" wrapText="1"/>
    </xf>
    <xf numFmtId="0" fontId="5" fillId="0" borderId="35" xfId="28" applyFont="1" applyBorder="1" applyAlignment="1" applyProtection="1">
      <alignment horizontal="center" vertical="center" wrapText="1"/>
    </xf>
    <xf numFmtId="0" fontId="5" fillId="3" borderId="52" xfId="28" applyFont="1" applyFill="1" applyBorder="1" applyAlignment="1" applyProtection="1">
      <alignment vertical="center" wrapText="1"/>
    </xf>
    <xf numFmtId="0" fontId="5" fillId="0" borderId="52" xfId="28" applyFont="1" applyBorder="1" applyAlignment="1" applyProtection="1">
      <alignment vertical="center" wrapText="1"/>
    </xf>
    <xf numFmtId="0" fontId="5" fillId="3" borderId="52" xfId="38" applyNumberFormat="1" applyFont="1" applyFill="1" applyBorder="1" applyAlignment="1" applyProtection="1">
      <alignment horizontal="center" vertical="center" wrapText="1"/>
    </xf>
    <xf numFmtId="0" fontId="5" fillId="3" borderId="35" xfId="32" applyFont="1" applyFill="1" applyBorder="1" applyAlignment="1" applyProtection="1">
      <alignment horizontal="center" vertical="center" wrapText="1"/>
    </xf>
    <xf numFmtId="49" fontId="39" fillId="3" borderId="52" xfId="38" applyNumberFormat="1" applyFont="1" applyFill="1" applyBorder="1" applyAlignment="1" applyProtection="1">
      <alignment horizontal="center" vertical="center" wrapText="1"/>
    </xf>
    <xf numFmtId="0" fontId="7" fillId="3" borderId="36" xfId="0" applyNumberFormat="1" applyFont="1" applyFill="1" applyBorder="1" applyAlignment="1" applyProtection="1">
      <alignment horizontal="center" wrapText="1"/>
    </xf>
    <xf numFmtId="0" fontId="42" fillId="0" borderId="49" xfId="28" applyFont="1" applyBorder="1" applyAlignment="1" applyProtection="1">
      <alignment vertical="center" wrapText="1"/>
    </xf>
    <xf numFmtId="0" fontId="42" fillId="3" borderId="49" xfId="32" applyFont="1" applyFill="1" applyBorder="1" applyAlignment="1" applyProtection="1">
      <alignment vertical="center" wrapText="1"/>
    </xf>
    <xf numFmtId="0" fontId="41" fillId="3" borderId="48" xfId="38" applyNumberFormat="1" applyFont="1" applyFill="1" applyBorder="1" applyAlignment="1" applyProtection="1">
      <alignment horizontal="center" vertical="center" wrapText="1"/>
    </xf>
    <xf numFmtId="0" fontId="5" fillId="0" borderId="54" xfId="19" applyFont="1" applyBorder="1" applyProtection="1"/>
    <xf numFmtId="0" fontId="5" fillId="0" borderId="36" xfId="19" applyFont="1" applyBorder="1" applyProtection="1"/>
    <xf numFmtId="14" fontId="5" fillId="4" borderId="39" xfId="32" applyNumberFormat="1" applyFont="1" applyFill="1" applyBorder="1" applyAlignment="1" applyProtection="1">
      <alignment horizontal="center" vertical="center" wrapText="1"/>
      <protection locked="0"/>
    </xf>
    <xf numFmtId="4" fontId="5" fillId="4" borderId="40" xfId="0" applyNumberFormat="1" applyFont="1" applyFill="1" applyBorder="1" applyAlignment="1" applyProtection="1">
      <alignment horizontal="center" vertical="center"/>
      <protection locked="0"/>
    </xf>
    <xf numFmtId="4" fontId="5" fillId="4" borderId="38" xfId="0" applyNumberFormat="1" applyFont="1" applyFill="1" applyBorder="1" applyAlignment="1" applyProtection="1">
      <alignment horizontal="center" vertical="center"/>
      <protection locked="0"/>
    </xf>
    <xf numFmtId="49" fontId="0" fillId="4" borderId="38" xfId="0" applyNumberFormat="1" applyFill="1" applyBorder="1" applyAlignment="1" applyProtection="1">
      <alignment horizontal="center" vertical="center" wrapText="1"/>
      <protection locked="0"/>
    </xf>
    <xf numFmtId="49" fontId="0" fillId="4" borderId="69" xfId="0" applyNumberFormat="1" applyFill="1" applyBorder="1" applyAlignment="1" applyProtection="1">
      <alignment horizontal="center" vertical="center" wrapText="1"/>
      <protection locked="0"/>
    </xf>
    <xf numFmtId="49" fontId="0" fillId="4" borderId="38" xfId="0" applyNumberFormat="1" applyFill="1" applyBorder="1" applyAlignment="1" applyProtection="1">
      <alignment horizontal="left" vertical="center" wrapText="1" indent="1"/>
      <protection locked="0"/>
    </xf>
    <xf numFmtId="49" fontId="5" fillId="5" borderId="77" xfId="36" applyNumberFormat="1" applyFont="1" applyFill="1" applyBorder="1" applyAlignment="1" applyProtection="1">
      <alignment horizontal="center" vertical="center" wrapText="1"/>
    </xf>
    <xf numFmtId="49" fontId="5" fillId="6" borderId="78" xfId="36" applyNumberFormat="1" applyFont="1" applyFill="1" applyBorder="1" applyAlignment="1" applyProtection="1">
      <alignment horizontal="center" vertical="center" wrapText="1"/>
    </xf>
    <xf numFmtId="49" fontId="5" fillId="6" borderId="79" xfId="36" applyNumberFormat="1" applyFont="1" applyFill="1" applyBorder="1" applyAlignment="1" applyProtection="1">
      <alignment horizontal="center" vertical="center" wrapText="1"/>
    </xf>
    <xf numFmtId="49" fontId="5" fillId="6" borderId="80" xfId="36" applyNumberFormat="1" applyFont="1" applyFill="1" applyBorder="1" applyAlignment="1" applyProtection="1">
      <alignment horizontal="center" vertical="center" wrapText="1"/>
    </xf>
    <xf numFmtId="49" fontId="5" fillId="6" borderId="81" xfId="36" applyNumberFormat="1" applyFont="1" applyFill="1" applyBorder="1" applyAlignment="1" applyProtection="1">
      <alignment horizontal="center" vertical="center" wrapText="1"/>
    </xf>
    <xf numFmtId="49" fontId="5" fillId="6" borderId="82" xfId="36" applyNumberFormat="1" applyFont="1" applyFill="1" applyBorder="1" applyAlignment="1" applyProtection="1">
      <alignment horizontal="center" vertical="center" wrapText="1"/>
    </xf>
    <xf numFmtId="0" fontId="19" fillId="0" borderId="0" xfId="28" applyFont="1" applyBorder="1" applyAlignment="1" applyProtection="1">
      <alignment horizontal="center" vertical="center" wrapText="1"/>
    </xf>
    <xf numFmtId="49" fontId="0" fillId="6" borderId="109" xfId="0" applyFont="1" applyFill="1" applyBorder="1" applyAlignment="1" applyProtection="1">
      <alignment horizontal="center" vertical="center" wrapText="1"/>
      <protection locked="0"/>
    </xf>
    <xf numFmtId="49" fontId="0" fillId="6" borderId="110" xfId="0" applyFont="1" applyFill="1" applyBorder="1" applyAlignment="1" applyProtection="1">
      <alignment horizontal="center" vertical="center" wrapText="1"/>
      <protection locked="0"/>
    </xf>
    <xf numFmtId="0" fontId="5" fillId="3" borderId="0" xfId="32" applyFont="1" applyFill="1" applyBorder="1" applyAlignment="1" applyProtection="1">
      <alignment horizontal="center" vertical="center" wrapText="1"/>
    </xf>
    <xf numFmtId="49" fontId="25" fillId="6" borderId="38" xfId="32" applyNumberFormat="1" applyFont="1" applyFill="1" applyBorder="1" applyAlignment="1" applyProtection="1">
      <alignment horizontal="center" vertical="center" wrapText="1"/>
      <protection locked="0"/>
    </xf>
    <xf numFmtId="0" fontId="5" fillId="6" borderId="38" xfId="32" applyFont="1" applyFill="1" applyBorder="1" applyAlignment="1" applyProtection="1">
      <alignment horizontal="center" vertical="center" wrapText="1"/>
      <protection locked="0"/>
    </xf>
    <xf numFmtId="49" fontId="5" fillId="11" borderId="38" xfId="32" applyNumberFormat="1" applyFont="1" applyFill="1" applyBorder="1" applyAlignment="1" applyProtection="1">
      <alignment horizontal="center" vertical="center" wrapText="1"/>
    </xf>
    <xf numFmtId="0" fontId="25" fillId="3" borderId="0" xfId="32" applyFont="1" applyFill="1" applyBorder="1" applyAlignment="1" applyProtection="1">
      <alignment horizontal="center" vertical="center" wrapText="1"/>
    </xf>
    <xf numFmtId="0" fontId="25" fillId="6" borderId="38" xfId="32" applyNumberFormat="1" applyFont="1" applyFill="1" applyBorder="1" applyAlignment="1" applyProtection="1">
      <alignment horizontal="center" vertical="center" wrapText="1"/>
      <protection locked="0"/>
    </xf>
    <xf numFmtId="49" fontId="25" fillId="3" borderId="38" xfId="32" applyNumberFormat="1" applyFont="1" applyFill="1" applyBorder="1" applyAlignment="1" applyProtection="1">
      <alignment horizontal="center" vertical="center" wrapText="1"/>
    </xf>
    <xf numFmtId="0" fontId="5" fillId="5" borderId="38" xfId="32" applyFont="1" applyFill="1" applyBorder="1" applyAlignment="1" applyProtection="1">
      <alignment horizontal="center" vertical="center" wrapText="1"/>
      <protection locked="0"/>
    </xf>
    <xf numFmtId="0" fontId="5" fillId="5" borderId="38" xfId="38" applyNumberFormat="1" applyFont="1" applyFill="1" applyBorder="1" applyAlignment="1" applyProtection="1">
      <alignment horizontal="center" vertical="center" wrapText="1"/>
    </xf>
    <xf numFmtId="49" fontId="5" fillId="5" borderId="38" xfId="38" applyNumberFormat="1" applyFont="1" applyFill="1" applyBorder="1" applyAlignment="1" applyProtection="1">
      <alignment horizontal="center" vertical="center" wrapText="1"/>
    </xf>
    <xf numFmtId="0" fontId="5" fillId="0" borderId="0" xfId="28" applyNumberFormat="1" applyFont="1" applyAlignment="1" applyProtection="1">
      <alignment horizontal="right" vertical="center"/>
    </xf>
    <xf numFmtId="0" fontId="5" fillId="3" borderId="0" xfId="32" applyFont="1" applyFill="1" applyBorder="1" applyAlignment="1" applyProtection="1">
      <alignment horizontal="right" vertical="center" wrapText="1"/>
    </xf>
    <xf numFmtId="0" fontId="25" fillId="3" borderId="65" xfId="32" applyFont="1" applyFill="1" applyBorder="1" applyAlignment="1" applyProtection="1">
      <alignment horizontal="center" vertical="center" wrapText="1"/>
    </xf>
    <xf numFmtId="49" fontId="5" fillId="3" borderId="65" xfId="38" applyNumberFormat="1" applyFont="1" applyFill="1" applyBorder="1" applyAlignment="1" applyProtection="1">
      <alignment horizontal="center" vertical="center" wrapText="1"/>
    </xf>
    <xf numFmtId="0" fontId="7" fillId="0" borderId="0" xfId="32" applyFont="1" applyFill="1" applyBorder="1" applyAlignment="1" applyProtection="1">
      <alignment horizontal="center" vertical="center" wrapText="1"/>
    </xf>
    <xf numFmtId="0" fontId="7" fillId="5" borderId="38" xfId="33" applyFont="1" applyFill="1" applyBorder="1" applyAlignment="1" applyProtection="1">
      <alignment horizontal="center" vertical="center" wrapText="1"/>
    </xf>
    <xf numFmtId="49" fontId="36" fillId="11" borderId="38" xfId="32" applyNumberFormat="1" applyFont="1" applyFill="1" applyBorder="1" applyAlignment="1" applyProtection="1">
      <alignment horizontal="center" vertical="center" wrapText="1"/>
    </xf>
    <xf numFmtId="49" fontId="5" fillId="3" borderId="32" xfId="0" applyNumberFormat="1" applyFont="1" applyFill="1" applyBorder="1" applyAlignment="1" applyProtection="1">
      <alignment horizontal="center" vertical="center"/>
    </xf>
    <xf numFmtId="49" fontId="5" fillId="0" borderId="32" xfId="0" applyFont="1" applyFill="1" applyBorder="1" applyAlignment="1" applyProtection="1">
      <alignment horizontal="left" vertical="center" wrapText="1" indent="1"/>
    </xf>
    <xf numFmtId="49" fontId="0" fillId="0" borderId="32" xfId="0" applyFill="1" applyBorder="1" applyAlignment="1" applyProtection="1">
      <alignment horizontal="left" vertical="center" wrapText="1" indent="1"/>
    </xf>
    <xf numFmtId="0" fontId="5" fillId="6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32" xfId="0" applyNumberFormat="1" applyFont="1" applyFill="1" applyBorder="1" applyAlignment="1" applyProtection="1">
      <alignment horizontal="left" vertical="center" wrapText="1"/>
    </xf>
    <xf numFmtId="49" fontId="5" fillId="6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7" fillId="0" borderId="32" xfId="0" applyNumberFormat="1" applyFont="1" applyFill="1" applyBorder="1" applyAlignment="1" applyProtection="1">
      <alignment vertical="center" wrapText="1"/>
    </xf>
    <xf numFmtId="0" fontId="7" fillId="3" borderId="32" xfId="0" applyNumberFormat="1" applyFont="1" applyFill="1" applyBorder="1" applyAlignment="1" applyProtection="1">
      <alignment vertical="center" wrapText="1"/>
    </xf>
    <xf numFmtId="49" fontId="28" fillId="3" borderId="0" xfId="0" applyNumberFormat="1" applyFont="1" applyFill="1" applyBorder="1" applyAlignment="1" applyProtection="1">
      <alignment horizontal="center" vertical="center" wrapText="1"/>
    </xf>
    <xf numFmtId="0" fontId="0" fillId="3" borderId="50" xfId="0" applyNumberFormat="1" applyFill="1" applyBorder="1" applyAlignment="1" applyProtection="1">
      <alignment horizontal="left" vertical="center" wrapText="1"/>
    </xf>
    <xf numFmtId="0" fontId="7" fillId="3" borderId="32" xfId="0" applyNumberFormat="1" applyFont="1" applyFill="1" applyBorder="1" applyAlignment="1" applyProtection="1">
      <alignment horizontal="left" vertical="center" wrapText="1"/>
    </xf>
    <xf numFmtId="0" fontId="5" fillId="3" borderId="33" xfId="0" applyNumberFormat="1" applyFont="1" applyFill="1" applyBorder="1" applyAlignment="1" applyProtection="1">
      <alignment horizontal="left" vertical="center" wrapText="1" indent="1"/>
    </xf>
    <xf numFmtId="49" fontId="0" fillId="0" borderId="34" xfId="0" applyBorder="1">
      <alignment vertical="top"/>
    </xf>
    <xf numFmtId="49" fontId="0" fillId="4" borderId="71" xfId="0" applyNumberFormat="1" applyFill="1" applyBorder="1" applyAlignment="1" applyProtection="1">
      <alignment horizontal="center" vertical="center" wrapText="1"/>
      <protection locked="0"/>
    </xf>
    <xf numFmtId="49" fontId="0" fillId="4" borderId="83" xfId="0" applyNumberFormat="1" applyFill="1" applyBorder="1" applyAlignment="1" applyProtection="1">
      <alignment horizontal="center" vertical="center" wrapText="1"/>
      <protection locked="0"/>
    </xf>
    <xf numFmtId="49" fontId="0" fillId="4" borderId="72" xfId="0" applyNumberFormat="1" applyFill="1" applyBorder="1" applyAlignment="1" applyProtection="1">
      <alignment horizontal="center" vertical="center" wrapText="1"/>
      <protection locked="0"/>
    </xf>
    <xf numFmtId="49" fontId="5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09" xfId="0" applyNumberFormat="1" applyFill="1" applyBorder="1" applyAlignment="1" applyProtection="1">
      <alignment horizontal="center" vertical="center" wrapText="1"/>
      <protection locked="0"/>
    </xf>
    <xf numFmtId="49" fontId="0" fillId="4" borderId="110" xfId="0" applyNumberFormat="1" applyFill="1" applyBorder="1" applyAlignment="1" applyProtection="1">
      <alignment horizontal="center" vertical="center" wrapText="1"/>
      <protection locked="0"/>
    </xf>
    <xf numFmtId="0" fontId="5" fillId="0" borderId="0" xfId="29" applyFont="1" applyAlignment="1" applyProtection="1">
      <alignment horizontal="left" vertical="center" indent="1"/>
    </xf>
    <xf numFmtId="0" fontId="7" fillId="5" borderId="19" xfId="32" applyFont="1" applyFill="1" applyBorder="1" applyAlignment="1" applyProtection="1">
      <alignment horizontal="center" vertical="center" wrapText="1"/>
    </xf>
    <xf numFmtId="0" fontId="7" fillId="5" borderId="86" xfId="32" applyFont="1" applyFill="1" applyBorder="1" applyAlignment="1" applyProtection="1">
      <alignment horizontal="center" vertical="center"/>
    </xf>
    <xf numFmtId="0" fontId="26" fillId="0" borderId="0" xfId="32" applyFont="1" applyFill="1" applyBorder="1" applyAlignment="1" applyProtection="1">
      <alignment horizontal="center" vertical="center" wrapText="1"/>
    </xf>
    <xf numFmtId="49" fontId="0" fillId="4" borderId="38" xfId="0" applyNumberFormat="1" applyFill="1" applyBorder="1" applyAlignment="1" applyProtection="1">
      <alignment horizontal="center" vertical="center" wrapText="1"/>
      <protection locked="0"/>
    </xf>
    <xf numFmtId="49" fontId="5" fillId="4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84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85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2" xfId="11" applyNumberFormat="1" applyFont="1" applyFill="1" applyBorder="1" applyAlignment="1" applyProtection="1">
      <alignment horizontal="center" vertical="center" wrapText="1"/>
    </xf>
    <xf numFmtId="49" fontId="10" fillId="5" borderId="14" xfId="26" applyNumberFormat="1" applyFont="1" applyFill="1" applyBorder="1" applyAlignment="1" applyProtection="1">
      <alignment horizontal="center" vertical="center" wrapText="1"/>
    </xf>
    <xf numFmtId="49" fontId="10" fillId="5" borderId="15" xfId="26" applyNumberFormat="1" applyFont="1" applyFill="1" applyBorder="1" applyAlignment="1" applyProtection="1">
      <alignment horizontal="center" vertical="center" wrapText="1"/>
    </xf>
    <xf numFmtId="49" fontId="10" fillId="5" borderId="91" xfId="26" applyNumberFormat="1" applyFont="1" applyFill="1" applyBorder="1" applyAlignment="1" applyProtection="1">
      <alignment horizontal="center" vertical="center" wrapText="1"/>
    </xf>
    <xf numFmtId="49" fontId="5" fillId="4" borderId="19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89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90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26" applyNumberFormat="1" applyFont="1" applyFill="1" applyBorder="1" applyAlignment="1" applyProtection="1">
      <alignment horizontal="center" vertical="center" wrapText="1"/>
      <protection locked="0"/>
    </xf>
    <xf numFmtId="0" fontId="10" fillId="4" borderId="19" xfId="26" applyNumberFormat="1" applyFont="1" applyFill="1" applyBorder="1" applyAlignment="1" applyProtection="1">
      <alignment horizontal="left" vertical="center" wrapText="1"/>
      <protection locked="0"/>
    </xf>
    <xf numFmtId="0" fontId="10" fillId="4" borderId="89" xfId="26" applyNumberFormat="1" applyFont="1" applyFill="1" applyBorder="1" applyAlignment="1" applyProtection="1">
      <alignment horizontal="left" vertical="center" wrapText="1"/>
      <protection locked="0"/>
    </xf>
    <xf numFmtId="0" fontId="10" fillId="4" borderId="90" xfId="26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26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26" applyNumberFormat="1" applyFont="1" applyFill="1" applyBorder="1" applyAlignment="1" applyProtection="1">
      <alignment horizontal="center" vertical="center" wrapText="1"/>
      <protection locked="0"/>
    </xf>
    <xf numFmtId="49" fontId="10" fillId="5" borderId="94" xfId="26" applyNumberFormat="1" applyFont="1" applyFill="1" applyBorder="1" applyAlignment="1" applyProtection="1">
      <alignment horizontal="center" vertical="center" wrapText="1"/>
    </xf>
    <xf numFmtId="49" fontId="10" fillId="5" borderId="95" xfId="26" applyNumberFormat="1" applyFont="1" applyFill="1" applyBorder="1" applyAlignment="1" applyProtection="1">
      <alignment horizontal="center" vertical="center" wrapText="1"/>
    </xf>
    <xf numFmtId="49" fontId="10" fillId="5" borderId="96" xfId="26" applyNumberFormat="1" applyFont="1" applyFill="1" applyBorder="1" applyAlignment="1" applyProtection="1">
      <alignment horizontal="center" vertical="center" wrapText="1"/>
    </xf>
    <xf numFmtId="49" fontId="16" fillId="3" borderId="9" xfId="26" applyNumberFormat="1" applyFont="1" applyFill="1" applyBorder="1" applyAlignment="1" applyProtection="1">
      <alignment horizontal="center" vertical="center" wrapText="1"/>
    </xf>
    <xf numFmtId="49" fontId="16" fillId="3" borderId="3" xfId="26" applyNumberFormat="1" applyFont="1" applyFill="1" applyBorder="1" applyAlignment="1" applyProtection="1">
      <alignment horizontal="center" vertical="center" wrapText="1"/>
    </xf>
    <xf numFmtId="49" fontId="10" fillId="4" borderId="19" xfId="26" applyNumberFormat="1" applyFont="1" applyFill="1" applyBorder="1" applyAlignment="1" applyProtection="1">
      <alignment horizontal="center" vertical="center" wrapText="1"/>
      <protection locked="0"/>
    </xf>
    <xf numFmtId="49" fontId="10" fillId="4" borderId="89" xfId="26" applyNumberFormat="1" applyFont="1" applyFill="1" applyBorder="1" applyAlignment="1" applyProtection="1">
      <alignment horizontal="center" vertical="center" wrapText="1"/>
      <protection locked="0"/>
    </xf>
    <xf numFmtId="49" fontId="10" fillId="4" borderId="90" xfId="26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26" applyNumberFormat="1" applyFont="1" applyBorder="1" applyAlignment="1" applyProtection="1">
      <alignment horizontal="center" vertical="center" wrapText="1"/>
    </xf>
    <xf numFmtId="49" fontId="10" fillId="0" borderId="89" xfId="26" applyNumberFormat="1" applyFont="1" applyBorder="1" applyAlignment="1" applyProtection="1">
      <alignment horizontal="center" vertical="center" wrapText="1"/>
    </xf>
    <xf numFmtId="49" fontId="10" fillId="0" borderId="90" xfId="26" applyNumberFormat="1" applyFont="1" applyBorder="1" applyAlignment="1" applyProtection="1">
      <alignment horizontal="center" vertical="center" wrapText="1"/>
    </xf>
    <xf numFmtId="0" fontId="5" fillId="4" borderId="19" xfId="26" applyNumberFormat="1" applyFont="1" applyFill="1" applyBorder="1" applyAlignment="1" applyProtection="1">
      <alignment horizontal="center" vertical="center" wrapText="1"/>
      <protection locked="0"/>
    </xf>
    <xf numFmtId="0" fontId="5" fillId="4" borderId="89" xfId="26" applyNumberFormat="1" applyFont="1" applyFill="1" applyBorder="1" applyAlignment="1" applyProtection="1">
      <alignment horizontal="center" vertical="center" wrapText="1"/>
      <protection locked="0"/>
    </xf>
    <xf numFmtId="0" fontId="5" fillId="4" borderId="90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97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98" xfId="26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26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26" applyNumberFormat="1" applyFont="1" applyFill="1" applyBorder="1" applyAlignment="1" applyProtection="1">
      <alignment horizontal="center" vertical="center" wrapText="1"/>
      <protection locked="0"/>
    </xf>
    <xf numFmtId="49" fontId="5" fillId="6" borderId="93" xfId="26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26" applyNumberFormat="1" applyFont="1" applyBorder="1" applyAlignment="1" applyProtection="1">
      <alignment horizontal="center" vertical="center" wrapText="1"/>
    </xf>
    <xf numFmtId="49" fontId="7" fillId="0" borderId="91" xfId="26" applyNumberFormat="1" applyFont="1" applyBorder="1" applyAlignment="1" applyProtection="1">
      <alignment horizontal="center" vertical="center" wrapText="1"/>
    </xf>
    <xf numFmtId="49" fontId="10" fillId="0" borderId="9" xfId="26" applyNumberFormat="1" applyFont="1" applyBorder="1" applyAlignment="1" applyProtection="1">
      <alignment horizontal="center" vertical="center" wrapText="1"/>
    </xf>
    <xf numFmtId="49" fontId="16" fillId="5" borderId="14" xfId="26" applyNumberFormat="1" applyFont="1" applyFill="1" applyBorder="1" applyAlignment="1" applyProtection="1">
      <alignment horizontal="center" vertical="center" wrapText="1"/>
    </xf>
    <xf numFmtId="49" fontId="16" fillId="5" borderId="15" xfId="26" applyNumberFormat="1" applyFont="1" applyFill="1" applyBorder="1" applyAlignment="1" applyProtection="1">
      <alignment horizontal="center" vertical="center" wrapText="1"/>
    </xf>
    <xf numFmtId="49" fontId="16" fillId="5" borderId="91" xfId="26" applyNumberFormat="1" applyFont="1" applyFill="1" applyBorder="1" applyAlignment="1" applyProtection="1">
      <alignment horizontal="center" vertical="center" wrapText="1"/>
    </xf>
    <xf numFmtId="49" fontId="5" fillId="6" borderId="9" xfId="26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26" applyNumberFormat="1" applyFont="1" applyFill="1" applyBorder="1" applyAlignment="1" applyProtection="1">
      <alignment horizontal="center" vertical="center" wrapText="1"/>
      <protection locked="0"/>
    </xf>
    <xf numFmtId="49" fontId="7" fillId="14" borderId="19" xfId="26" applyNumberFormat="1" applyFont="1" applyFill="1" applyBorder="1" applyAlignment="1" applyProtection="1">
      <alignment horizontal="center" vertical="center" wrapText="1"/>
    </xf>
    <xf numFmtId="49" fontId="7" fillId="14" borderId="89" xfId="26" applyNumberFormat="1" applyFont="1" applyFill="1" applyBorder="1" applyAlignment="1" applyProtection="1">
      <alignment horizontal="center" vertical="center" wrapText="1"/>
    </xf>
    <xf numFmtId="49" fontId="7" fillId="14" borderId="86" xfId="26" applyNumberFormat="1" applyFont="1" applyFill="1" applyBorder="1" applyAlignment="1" applyProtection="1">
      <alignment horizontal="center" vertical="center" wrapText="1"/>
    </xf>
  </cellXfs>
  <cellStyles count="82">
    <cellStyle name=" 1" xfId="1"/>
    <cellStyle name="20% - Акцент1" xfId="59" builtinId="30" hidden="1"/>
    <cellStyle name="20% - Акцент2" xfId="63" builtinId="34" hidden="1"/>
    <cellStyle name="20% - Акцент3" xfId="67" builtinId="38" hidden="1"/>
    <cellStyle name="20% - Акцент4" xfId="71" builtinId="42" hidden="1"/>
    <cellStyle name="20% - Акцент5" xfId="75" builtinId="46" hidden="1"/>
    <cellStyle name="20% - Акцент6" xfId="79" builtinId="50" hidden="1"/>
    <cellStyle name="40% - Акцент1" xfId="60" builtinId="31" hidden="1"/>
    <cellStyle name="40% - Акцент2" xfId="64" builtinId="35" hidden="1"/>
    <cellStyle name="40% - Акцент3" xfId="68" builtinId="39" hidden="1"/>
    <cellStyle name="40% - Акцент4" xfId="72" builtinId="43" hidden="1"/>
    <cellStyle name="40% - Акцент5" xfId="76" builtinId="47" hidden="1"/>
    <cellStyle name="40% - Акцент6" xfId="80" builtinId="51" hidden="1"/>
    <cellStyle name="60% - Акцент1" xfId="61" builtinId="32" hidden="1"/>
    <cellStyle name="60% - Акцент2" xfId="65" builtinId="36" hidden="1"/>
    <cellStyle name="60% - Акцент3" xfId="69" builtinId="40" hidden="1"/>
    <cellStyle name="60% - Акцент4" xfId="73" builtinId="44" hidden="1"/>
    <cellStyle name="60% - Акцент5" xfId="77" builtinId="48" hidden="1"/>
    <cellStyle name="60% - Акцент6" xfId="81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58" builtinId="29" hidden="1"/>
    <cellStyle name="Акцент2" xfId="62" builtinId="33" hidden="1"/>
    <cellStyle name="Акцент3" xfId="66" builtinId="37" hidden="1"/>
    <cellStyle name="Акцент4" xfId="70" builtinId="41" hidden="1"/>
    <cellStyle name="Акцент5" xfId="74" builtinId="45" hidden="1"/>
    <cellStyle name="Акцент6" xfId="78" builtinId="49" hidden="1"/>
    <cellStyle name="Ввод " xfId="10" builtinId="20" customBuiltin="1"/>
    <cellStyle name="Вывод" xfId="50" builtinId="21" hidden="1"/>
    <cellStyle name="Вычисление" xfId="51" builtinId="22" hidden="1"/>
    <cellStyle name="Гиперссылка" xfId="11" builtinId="8"/>
    <cellStyle name="Гиперссылка 2" xfId="12"/>
    <cellStyle name="Гиперссылка 3" xfId="13"/>
    <cellStyle name="Заголовок 1" xfId="43" builtinId="16" hidden="1"/>
    <cellStyle name="Заголовок 2" xfId="44" builtinId="17" hidden="1"/>
    <cellStyle name="Заголовок 3" xfId="45" builtinId="18" hidden="1"/>
    <cellStyle name="Заголовок 4" xfId="46" builtinId="19" hidden="1"/>
    <cellStyle name="Итог" xfId="57" builtinId="25" hidden="1"/>
    <cellStyle name="Контрольная ячейка" xfId="53" builtinId="23" hidden="1"/>
    <cellStyle name="Название" xfId="42" builtinId="15" hidden="1"/>
    <cellStyle name="Нейтральный" xfId="49" builtinId="28" hidden="1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_Новая инструкция1_фст" xfId="18"/>
    <cellStyle name="Обычный_Forma_1" xfId="19"/>
    <cellStyle name="Обычный_Forma_3_Книга2" xfId="20"/>
    <cellStyle name="Обычный_Forma_5" xfId="21"/>
    <cellStyle name="Обычный_Forma_5 2" xfId="22"/>
    <cellStyle name="Обычный_Forma_5_Книга2" xfId="23"/>
    <cellStyle name="Обычный_JKH.OPEN.INFO.PRICE.VO_v4.0(10.02.11)" xfId="24"/>
    <cellStyle name="Обычный_OREP.JKH.POD.2010YEAR(v1.0)" xfId="25"/>
    <cellStyle name="Обычный_POTR.EE(+PASPORT)" xfId="26"/>
    <cellStyle name="Обычный_PREDEL.JKH.2010(v1.3)" xfId="27"/>
    <cellStyle name="Обычный_PRIL1.ELECTR" xfId="28"/>
    <cellStyle name="Обычный_PRIL1.ELECTR 2" xfId="29"/>
    <cellStyle name="Обычный_reest_org" xfId="30"/>
    <cellStyle name="Обычный_TEHSHEET" xfId="31"/>
    <cellStyle name="Обычный_ЖКУ_проект3" xfId="32"/>
    <cellStyle name="Обычный_ЖКУ_проект3 2" xfId="33"/>
    <cellStyle name="Обычный_Книга2" xfId="34"/>
    <cellStyle name="Обычный_Котёл Сбыты" xfId="35"/>
    <cellStyle name="Обычный_Мониторинг ФОТ" xfId="36"/>
    <cellStyle name="Обычный_Новая карта_рабочая версия" xfId="37"/>
    <cellStyle name="Обычный_форма 1 водопровод для орг" xfId="38"/>
    <cellStyle name="Обычный_форма 1 водопровод для орг_CALC.KV.4.78(v1.0)" xfId="39"/>
    <cellStyle name="Обычный_Форма 22 ЖКХ" xfId="40"/>
    <cellStyle name="Обычный_ХВС показатели" xfId="41"/>
    <cellStyle name="Плохой" xfId="48" builtinId="27" hidden="1"/>
    <cellStyle name="Пояснение" xfId="56" builtinId="53" hidden="1"/>
    <cellStyle name="Примечание" xfId="55" builtinId="10" hidden="1"/>
    <cellStyle name="Связанная ячейка" xfId="52" builtinId="24" hidden="1"/>
    <cellStyle name="Текст предупреждения" xfId="54" builtinId="11" hidden="1"/>
    <cellStyle name="Хороший" xfId="47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nergotarif.samregion.ru/" TargetMode="External"/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47" Type="http://schemas.openxmlformats.org/officeDocument/2006/relationships/image" Target="../media/image26.png"/><Relationship Id="rId63" Type="http://schemas.openxmlformats.org/officeDocument/2006/relationships/image" Target="../media/image34.png"/><Relationship Id="rId68" Type="http://schemas.openxmlformats.org/officeDocument/2006/relationships/hyperlink" Target="http://sti.irkobl.ru/" TargetMode="External"/><Relationship Id="rId84" Type="http://schemas.openxmlformats.org/officeDocument/2006/relationships/hyperlink" Target="http://www.adm-nao.ru/?show=statics&amp;id=30#19 " TargetMode="External"/><Relationship Id="rId89" Type="http://schemas.openxmlformats.org/officeDocument/2006/relationships/image" Target="../media/image47.png"/><Relationship Id="rId112" Type="http://schemas.openxmlformats.org/officeDocument/2006/relationships/image" Target="../media/image59.png"/><Relationship Id="rId133" Type="http://schemas.openxmlformats.org/officeDocument/2006/relationships/hyperlink" Target="http://rst.govrb.ru/" TargetMode="External"/><Relationship Id="rId138" Type="http://schemas.openxmlformats.org/officeDocument/2006/relationships/image" Target="../media/image72.png"/><Relationship Id="rId154" Type="http://schemas.openxmlformats.org/officeDocument/2006/relationships/hyperlink" Target="http://rek.sakhanet.ru/" TargetMode="External"/><Relationship Id="rId159" Type="http://schemas.openxmlformats.org/officeDocument/2006/relationships/image" Target="../media/image83.png"/><Relationship Id="rId16" Type="http://schemas.openxmlformats.org/officeDocument/2006/relationships/image" Target="../media/image10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37" Type="http://schemas.openxmlformats.org/officeDocument/2006/relationships/image" Target="../media/image21.png"/><Relationship Id="rId53" Type="http://schemas.openxmlformats.org/officeDocument/2006/relationships/image" Target="../media/image29.png"/><Relationship Id="rId58" Type="http://schemas.openxmlformats.org/officeDocument/2006/relationships/hyperlink" Target="http://www.rstno.ru/" TargetMode="External"/><Relationship Id="rId74" Type="http://schemas.openxmlformats.org/officeDocument/2006/relationships/hyperlink" Target="http://www.saratov.gov.ru/government/structure/reguprptar/" TargetMode="External"/><Relationship Id="rId79" Type="http://schemas.openxmlformats.org/officeDocument/2006/relationships/image" Target="../media/image42.png"/><Relationship Id="rId102" Type="http://schemas.openxmlformats.org/officeDocument/2006/relationships/image" Target="../media/image54.png"/><Relationship Id="rId123" Type="http://schemas.openxmlformats.org/officeDocument/2006/relationships/hyperlink" Target="http://dtek.avo.ru/" TargetMode="External"/><Relationship Id="rId128" Type="http://schemas.openxmlformats.org/officeDocument/2006/relationships/image" Target="../media/image67.png"/><Relationship Id="rId144" Type="http://schemas.openxmlformats.org/officeDocument/2006/relationships/hyperlink" Target="http://www.tarif.ulgov.ru/" TargetMode="External"/><Relationship Id="rId149" Type="http://schemas.openxmlformats.org/officeDocument/2006/relationships/image" Target="../media/image78.png"/><Relationship Id="rId5" Type="http://schemas.openxmlformats.org/officeDocument/2006/relationships/hyperlink" Target="http://orel-region.ru/index.php?head=6&amp;part=73&amp;unit=9&amp;op=1" TargetMode="External"/><Relationship Id="rId90" Type="http://schemas.openxmlformats.org/officeDocument/2006/relationships/hyperlink" Target="http://rec.tomsk.gov.ru/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165" Type="http://schemas.openxmlformats.org/officeDocument/2006/relationships/image" Target="../media/image86.png"/><Relationship Id="rId22" Type="http://schemas.openxmlformats.org/officeDocument/2006/relationships/image" Target="../media/image13.png"/><Relationship Id="rId27" Type="http://schemas.openxmlformats.org/officeDocument/2006/relationships/image" Target="../media/image16.png"/><Relationship Id="rId43" Type="http://schemas.openxmlformats.org/officeDocument/2006/relationships/image" Target="../media/image24.png"/><Relationship Id="rId48" Type="http://schemas.openxmlformats.org/officeDocument/2006/relationships/hyperlink" Target="http://tarifra.ru/" TargetMode="External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69" Type="http://schemas.openxmlformats.org/officeDocument/2006/relationships/image" Target="../media/image37.png"/><Relationship Id="rId113" Type="http://schemas.openxmlformats.org/officeDocument/2006/relationships/hyperlink" Target="http://www.rstrd.ru/" TargetMode="External"/><Relationship Id="rId118" Type="http://schemas.openxmlformats.org/officeDocument/2006/relationships/image" Target="../media/image62.png"/><Relationship Id="rId134" Type="http://schemas.openxmlformats.org/officeDocument/2006/relationships/image" Target="../media/image70.png"/><Relationship Id="rId139" Type="http://schemas.openxmlformats.org/officeDocument/2006/relationships/hyperlink" Target="http://www.rectmn.ru/" TargetMode="External"/><Relationship Id="rId80" Type="http://schemas.openxmlformats.org/officeDocument/2006/relationships/hyperlink" Target="http://www.tektarif.ru/" TargetMode="External"/><Relationship Id="rId85" Type="http://schemas.openxmlformats.org/officeDocument/2006/relationships/image" Target="../media/image45.png"/><Relationship Id="rId150" Type="http://schemas.openxmlformats.org/officeDocument/2006/relationships/hyperlink" Target="http://www.kamchatka.gov.ru/index.php?cont=oiv_din&amp;menu=4&amp;menu2=0&amp;id=190" TargetMode="External"/><Relationship Id="rId155" Type="http://schemas.openxmlformats.org/officeDocument/2006/relationships/image" Target="../media/image81.png"/><Relationship Id="rId12" Type="http://schemas.openxmlformats.org/officeDocument/2006/relationships/image" Target="../media/image8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19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32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57.png"/><Relationship Id="rId124" Type="http://schemas.openxmlformats.org/officeDocument/2006/relationships/image" Target="../media/image65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40.png"/><Relationship Id="rId91" Type="http://schemas.openxmlformats.org/officeDocument/2006/relationships/image" Target="../media/image48.png"/><Relationship Id="rId96" Type="http://schemas.openxmlformats.org/officeDocument/2006/relationships/image" Target="../media/image51.png"/><Relationship Id="rId140" Type="http://schemas.openxmlformats.org/officeDocument/2006/relationships/image" Target="../media/image73.png"/><Relationship Id="rId145" Type="http://schemas.openxmlformats.org/officeDocument/2006/relationships/image" Target="../media/image76.png"/><Relationship Id="rId161" Type="http://schemas.openxmlformats.org/officeDocument/2006/relationships/image" Target="../media/image84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5.png"/><Relationship Id="rId15" Type="http://schemas.openxmlformats.org/officeDocument/2006/relationships/hyperlink" Target="http://kgrct.ru/" TargetMode="External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36" Type="http://schemas.openxmlformats.org/officeDocument/2006/relationships/hyperlink" Target="http://kt.tatar.ru/" TargetMode="External"/><Relationship Id="rId49" Type="http://schemas.openxmlformats.org/officeDocument/2006/relationships/image" Target="../media/image27.png"/><Relationship Id="rId57" Type="http://schemas.openxmlformats.org/officeDocument/2006/relationships/image" Target="../media/image31.png"/><Relationship Id="rId106" Type="http://schemas.openxmlformats.org/officeDocument/2006/relationships/image" Target="../media/image56.png"/><Relationship Id="rId114" Type="http://schemas.openxmlformats.org/officeDocument/2006/relationships/image" Target="../media/image60.png"/><Relationship Id="rId119" Type="http://schemas.openxmlformats.org/officeDocument/2006/relationships/hyperlink" Target="http://www.rek.mos.ru/" TargetMode="External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7.png"/><Relationship Id="rId31" Type="http://schemas.openxmlformats.org/officeDocument/2006/relationships/image" Target="../media/image18.png"/><Relationship Id="rId44" Type="http://schemas.openxmlformats.org/officeDocument/2006/relationships/hyperlink" Target="http://www.tarif74.ru/" TargetMode="External"/><Relationship Id="rId52" Type="http://schemas.openxmlformats.org/officeDocument/2006/relationships/hyperlink" Target="http://gov39.ru/index.php?option=com_content&amp;id=102&amp;Itemid=388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35.png"/><Relationship Id="rId73" Type="http://schemas.openxmlformats.org/officeDocument/2006/relationships/image" Target="../media/image39.png"/><Relationship Id="rId78" Type="http://schemas.openxmlformats.org/officeDocument/2006/relationships/hyperlink" Target="http://www.yarregion.ru/depts/dtert/default.aspx" TargetMode="External"/><Relationship Id="rId81" Type="http://schemas.openxmlformats.org/officeDocument/2006/relationships/image" Target="../media/image43.png"/><Relationship Id="rId86" Type="http://schemas.openxmlformats.org/officeDocument/2006/relationships/hyperlink" Target="http://gov.khabkrai.ru/invest2.nsf/pages/ru/geninfo/kct.htm" TargetMode="External"/><Relationship Id="rId94" Type="http://schemas.openxmlformats.org/officeDocument/2006/relationships/image" Target="../media/image50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64.png"/><Relationship Id="rId130" Type="http://schemas.openxmlformats.org/officeDocument/2006/relationships/image" Target="../media/image68.png"/><Relationship Id="rId135" Type="http://schemas.openxmlformats.org/officeDocument/2006/relationships/hyperlink" Target="http://rst.e-zab.ru/" TargetMode="External"/><Relationship Id="rId143" Type="http://schemas.openxmlformats.org/officeDocument/2006/relationships/image" Target="../media/image75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51" Type="http://schemas.openxmlformats.org/officeDocument/2006/relationships/image" Target="../media/image79.png"/><Relationship Id="rId156" Type="http://schemas.openxmlformats.org/officeDocument/2006/relationships/hyperlink" Target="http://www.krasrec.ru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://www.tarifkchr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11.png"/><Relationship Id="rId39" Type="http://schemas.openxmlformats.org/officeDocument/2006/relationships/image" Target="../media/image22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30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55.png"/><Relationship Id="rId120" Type="http://schemas.openxmlformats.org/officeDocument/2006/relationships/image" Target="../media/image63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38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3.png"/><Relationship Id="rId29" Type="http://schemas.openxmlformats.org/officeDocument/2006/relationships/image" Target="../media/image17.png"/><Relationship Id="rId24" Type="http://schemas.openxmlformats.org/officeDocument/2006/relationships/image" Target="../media/image14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25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46.png"/><Relationship Id="rId110" Type="http://schemas.openxmlformats.org/officeDocument/2006/relationships/image" Target="../media/image58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71.png"/><Relationship Id="rId157" Type="http://schemas.openxmlformats.org/officeDocument/2006/relationships/image" Target="../media/image82.png"/><Relationship Id="rId61" Type="http://schemas.openxmlformats.org/officeDocument/2006/relationships/image" Target="../media/image33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9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20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41.png"/><Relationship Id="rId100" Type="http://schemas.openxmlformats.org/officeDocument/2006/relationships/image" Target="../media/image53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66.png"/><Relationship Id="rId147" Type="http://schemas.openxmlformats.org/officeDocument/2006/relationships/image" Target="../media/image77.png"/><Relationship Id="rId8" Type="http://schemas.openxmlformats.org/officeDocument/2006/relationships/image" Target="../media/image6.png"/><Relationship Id="rId51" Type="http://schemas.openxmlformats.org/officeDocument/2006/relationships/image" Target="../media/image28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49.png"/><Relationship Id="rId98" Type="http://schemas.openxmlformats.org/officeDocument/2006/relationships/image" Target="../media/image52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74.png"/><Relationship Id="rId163" Type="http://schemas.openxmlformats.org/officeDocument/2006/relationships/image" Target="../media/image85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15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36.png"/><Relationship Id="rId116" Type="http://schemas.openxmlformats.org/officeDocument/2006/relationships/image" Target="../media/image61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12.png"/><Relationship Id="rId41" Type="http://schemas.openxmlformats.org/officeDocument/2006/relationships/image" Target="../media/image23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44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69.png"/><Relationship Id="rId153" Type="http://schemas.openxmlformats.org/officeDocument/2006/relationships/image" Target="../media/image80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8.png"/><Relationship Id="rId2" Type="http://schemas.openxmlformats.org/officeDocument/2006/relationships/image" Target="../media/image87.jpeg"/><Relationship Id="rId1" Type="http://schemas.openxmlformats.org/officeDocument/2006/relationships/image" Target="../media/image2.jpeg"/><Relationship Id="rId4" Type="http://schemas.openxmlformats.org/officeDocument/2006/relationships/image" Target="../media/image89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7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7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7.jpeg"/><Relationship Id="rId2" Type="http://schemas.openxmlformats.org/officeDocument/2006/relationships/image" Target="../media/image2.jpeg"/><Relationship Id="rId1" Type="http://schemas.openxmlformats.org/officeDocument/2006/relationships/image" Target="../media/image8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83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10838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1084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346840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346841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346842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346843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346844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346845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347037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38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94368 w 8"/>
              <a:gd name="T1" fmla="*/ 0 h 15"/>
              <a:gd name="T2" fmla="*/ 2147194368 w 8"/>
              <a:gd name="T3" fmla="*/ 0 h 15"/>
              <a:gd name="T4" fmla="*/ 2147194368 w 8"/>
              <a:gd name="T5" fmla="*/ 2147194846 h 15"/>
              <a:gd name="T6" fmla="*/ 2147194368 w 8"/>
              <a:gd name="T7" fmla="*/ 2147194846 h 15"/>
              <a:gd name="T8" fmla="*/ 0 w 8"/>
              <a:gd name="T9" fmla="*/ 2147194846 h 15"/>
              <a:gd name="T10" fmla="*/ 2147194368 w 8"/>
              <a:gd name="T11" fmla="*/ 2147194846 h 15"/>
              <a:gd name="T12" fmla="*/ 0 w 8"/>
              <a:gd name="T13" fmla="*/ 2147194846 h 15"/>
              <a:gd name="T14" fmla="*/ 0 w 8"/>
              <a:gd name="T15" fmla="*/ 2147194846 h 15"/>
              <a:gd name="T16" fmla="*/ 2147194368 w 8"/>
              <a:gd name="T17" fmla="*/ 2147194846 h 15"/>
              <a:gd name="T18" fmla="*/ 2147194368 w 8"/>
              <a:gd name="T19" fmla="*/ 2147194846 h 15"/>
              <a:gd name="T20" fmla="*/ 2147194368 w 8"/>
              <a:gd name="T21" fmla="*/ 2147194846 h 15"/>
              <a:gd name="T22" fmla="*/ 2147194368 w 8"/>
              <a:gd name="T23" fmla="*/ 2147194846 h 15"/>
              <a:gd name="T24" fmla="*/ 2147194368 w 8"/>
              <a:gd name="T25" fmla="*/ 2147194846 h 15"/>
              <a:gd name="T26" fmla="*/ 2147194368 w 8"/>
              <a:gd name="T27" fmla="*/ 2147194846 h 15"/>
              <a:gd name="T28" fmla="*/ 2147194368 w 8"/>
              <a:gd name="T29" fmla="*/ 2147194846 h 15"/>
              <a:gd name="T30" fmla="*/ 2147194368 w 8"/>
              <a:gd name="T31" fmla="*/ 2147194846 h 15"/>
              <a:gd name="T32" fmla="*/ 2147194368 w 8"/>
              <a:gd name="T33" fmla="*/ 2147194846 h 15"/>
              <a:gd name="T34" fmla="*/ 214719436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346846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346847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346848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346849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346850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346851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346852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346853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346854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346855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346856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346857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346858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346859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346860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346861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346862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346863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346864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346865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346866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346867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346868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347035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94573 w 80"/>
              <a:gd name="T1" fmla="*/ 2147194837 h 59"/>
              <a:gd name="T2" fmla="*/ 2147194573 w 80"/>
              <a:gd name="T3" fmla="*/ 2147194837 h 59"/>
              <a:gd name="T4" fmla="*/ 2147194573 w 80"/>
              <a:gd name="T5" fmla="*/ 2147194837 h 59"/>
              <a:gd name="T6" fmla="*/ 2147194573 w 80"/>
              <a:gd name="T7" fmla="*/ 2147194837 h 59"/>
              <a:gd name="T8" fmla="*/ 2147194573 w 80"/>
              <a:gd name="T9" fmla="*/ 2147194837 h 59"/>
              <a:gd name="T10" fmla="*/ 2147194573 w 80"/>
              <a:gd name="T11" fmla="*/ 2147194837 h 59"/>
              <a:gd name="T12" fmla="*/ 2147194573 w 80"/>
              <a:gd name="T13" fmla="*/ 2147194837 h 59"/>
              <a:gd name="T14" fmla="*/ 0 w 80"/>
              <a:gd name="T15" fmla="*/ 2147194837 h 59"/>
              <a:gd name="T16" fmla="*/ 2147194573 w 80"/>
              <a:gd name="T17" fmla="*/ 2147194837 h 59"/>
              <a:gd name="T18" fmla="*/ 2147194573 w 80"/>
              <a:gd name="T19" fmla="*/ 2147194837 h 59"/>
              <a:gd name="T20" fmla="*/ 2147194573 w 80"/>
              <a:gd name="T21" fmla="*/ 2147194837 h 59"/>
              <a:gd name="T22" fmla="*/ 2147194573 w 80"/>
              <a:gd name="T23" fmla="*/ 2147194837 h 59"/>
              <a:gd name="T24" fmla="*/ 2147194573 w 80"/>
              <a:gd name="T25" fmla="*/ 2147194837 h 59"/>
              <a:gd name="T26" fmla="*/ 2147194573 w 80"/>
              <a:gd name="T27" fmla="*/ 2147194837 h 59"/>
              <a:gd name="T28" fmla="*/ 2147194573 w 80"/>
              <a:gd name="T29" fmla="*/ 2147194837 h 59"/>
              <a:gd name="T30" fmla="*/ 2147194573 w 80"/>
              <a:gd name="T31" fmla="*/ 2147194837 h 59"/>
              <a:gd name="T32" fmla="*/ 2147194573 w 80"/>
              <a:gd name="T33" fmla="*/ 2147194837 h 59"/>
              <a:gd name="T34" fmla="*/ 2147194573 w 80"/>
              <a:gd name="T35" fmla="*/ 2147194837 h 59"/>
              <a:gd name="T36" fmla="*/ 2147194573 w 80"/>
              <a:gd name="T37" fmla="*/ 2147194837 h 59"/>
              <a:gd name="T38" fmla="*/ 2147194573 w 80"/>
              <a:gd name="T39" fmla="*/ 2147194837 h 59"/>
              <a:gd name="T40" fmla="*/ 2147194573 w 80"/>
              <a:gd name="T41" fmla="*/ 2147194837 h 59"/>
              <a:gd name="T42" fmla="*/ 2147194573 w 80"/>
              <a:gd name="T43" fmla="*/ 2147194837 h 59"/>
              <a:gd name="T44" fmla="*/ 2147194573 w 80"/>
              <a:gd name="T45" fmla="*/ 2147194837 h 59"/>
              <a:gd name="T46" fmla="*/ 2147194573 w 80"/>
              <a:gd name="T47" fmla="*/ 2147194837 h 59"/>
              <a:gd name="T48" fmla="*/ 2147194573 w 80"/>
              <a:gd name="T49" fmla="*/ 2147194837 h 59"/>
              <a:gd name="T50" fmla="*/ 2147194573 w 80"/>
              <a:gd name="T51" fmla="*/ 2147194837 h 59"/>
              <a:gd name="T52" fmla="*/ 2147194573 w 80"/>
              <a:gd name="T53" fmla="*/ 2147194837 h 59"/>
              <a:gd name="T54" fmla="*/ 2147194573 w 80"/>
              <a:gd name="T55" fmla="*/ 2147194837 h 59"/>
              <a:gd name="T56" fmla="*/ 2147194573 w 80"/>
              <a:gd name="T57" fmla="*/ 2147194837 h 59"/>
              <a:gd name="T58" fmla="*/ 2147194573 w 80"/>
              <a:gd name="T59" fmla="*/ 2147194837 h 59"/>
              <a:gd name="T60" fmla="*/ 2147194573 w 80"/>
              <a:gd name="T61" fmla="*/ 2147194837 h 59"/>
              <a:gd name="T62" fmla="*/ 2147194573 w 80"/>
              <a:gd name="T63" fmla="*/ 2147194837 h 59"/>
              <a:gd name="T64" fmla="*/ 2147194573 w 80"/>
              <a:gd name="T65" fmla="*/ 2147194837 h 59"/>
              <a:gd name="T66" fmla="*/ 2147194573 w 80"/>
              <a:gd name="T67" fmla="*/ 2147194837 h 59"/>
              <a:gd name="T68" fmla="*/ 2147194573 w 80"/>
              <a:gd name="T69" fmla="*/ 0 h 59"/>
              <a:gd name="T70" fmla="*/ 2147194573 w 80"/>
              <a:gd name="T71" fmla="*/ 2147194837 h 59"/>
              <a:gd name="T72" fmla="*/ 2147194573 w 80"/>
              <a:gd name="T73" fmla="*/ 2147194837 h 59"/>
              <a:gd name="T74" fmla="*/ 2147194573 w 80"/>
              <a:gd name="T75" fmla="*/ 2147194837 h 59"/>
              <a:gd name="T76" fmla="*/ 2147194573 w 80"/>
              <a:gd name="T77" fmla="*/ 2147194837 h 59"/>
              <a:gd name="T78" fmla="*/ 2147194573 w 80"/>
              <a:gd name="T79" fmla="*/ 2147194837 h 59"/>
              <a:gd name="T80" fmla="*/ 2147194573 w 80"/>
              <a:gd name="T81" fmla="*/ 2147194837 h 59"/>
              <a:gd name="T82" fmla="*/ 2147194573 w 80"/>
              <a:gd name="T83" fmla="*/ 2147194837 h 59"/>
              <a:gd name="T84" fmla="*/ 2147194573 w 80"/>
              <a:gd name="T85" fmla="*/ 2147194837 h 59"/>
              <a:gd name="T86" fmla="*/ 2147194573 w 80"/>
              <a:gd name="T87" fmla="*/ 2147194837 h 59"/>
              <a:gd name="T88" fmla="*/ 2147194573 w 80"/>
              <a:gd name="T89" fmla="*/ 2147194837 h 59"/>
              <a:gd name="T90" fmla="*/ 2147194573 w 80"/>
              <a:gd name="T91" fmla="*/ 2147194837 h 59"/>
              <a:gd name="T92" fmla="*/ 2147194573 w 80"/>
              <a:gd name="T93" fmla="*/ 2147194837 h 59"/>
              <a:gd name="T94" fmla="*/ 2147194573 w 80"/>
              <a:gd name="T95" fmla="*/ 2147194837 h 59"/>
              <a:gd name="T96" fmla="*/ 2147194573 w 80"/>
              <a:gd name="T97" fmla="*/ 2147194837 h 59"/>
              <a:gd name="T98" fmla="*/ 2147194573 w 80"/>
              <a:gd name="T99" fmla="*/ 2147194837 h 59"/>
              <a:gd name="T100" fmla="*/ 2147194573 w 80"/>
              <a:gd name="T101" fmla="*/ 2147194837 h 59"/>
              <a:gd name="T102" fmla="*/ 2147194573 w 80"/>
              <a:gd name="T103" fmla="*/ 2147194837 h 59"/>
              <a:gd name="T104" fmla="*/ 2147194573 w 80"/>
              <a:gd name="T105" fmla="*/ 2147194837 h 59"/>
              <a:gd name="T106" fmla="*/ 2147194573 w 80"/>
              <a:gd name="T107" fmla="*/ 2147194837 h 59"/>
              <a:gd name="T108" fmla="*/ 2147194573 w 80"/>
              <a:gd name="T109" fmla="*/ 2147194837 h 59"/>
              <a:gd name="T110" fmla="*/ 2147194573 w 80"/>
              <a:gd name="T111" fmla="*/ 2147194837 h 59"/>
              <a:gd name="T112" fmla="*/ 2147194573 w 80"/>
              <a:gd name="T113" fmla="*/ 2147194837 h 59"/>
              <a:gd name="T114" fmla="*/ 2147194573 w 80"/>
              <a:gd name="T115" fmla="*/ 2147194837 h 59"/>
              <a:gd name="T116" fmla="*/ 2147194573 w 80"/>
              <a:gd name="T117" fmla="*/ 2147194837 h 59"/>
              <a:gd name="T118" fmla="*/ 2147194573 w 80"/>
              <a:gd name="T119" fmla="*/ 214719483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36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94583 w 81"/>
              <a:gd name="T1" fmla="*/ 2147194541 h 77"/>
              <a:gd name="T2" fmla="*/ 2147194583 w 81"/>
              <a:gd name="T3" fmla="*/ 2147194541 h 77"/>
              <a:gd name="T4" fmla="*/ 2147194583 w 81"/>
              <a:gd name="T5" fmla="*/ 2147194541 h 77"/>
              <a:gd name="T6" fmla="*/ 2147194583 w 81"/>
              <a:gd name="T7" fmla="*/ 2147194541 h 77"/>
              <a:gd name="T8" fmla="*/ 2147194583 w 81"/>
              <a:gd name="T9" fmla="*/ 2147194541 h 77"/>
              <a:gd name="T10" fmla="*/ 2147194583 w 81"/>
              <a:gd name="T11" fmla="*/ 2147194541 h 77"/>
              <a:gd name="T12" fmla="*/ 2147194583 w 81"/>
              <a:gd name="T13" fmla="*/ 0 h 77"/>
              <a:gd name="T14" fmla="*/ 2147194583 w 81"/>
              <a:gd name="T15" fmla="*/ 2147194541 h 77"/>
              <a:gd name="T16" fmla="*/ 2147194583 w 81"/>
              <a:gd name="T17" fmla="*/ 2147194541 h 77"/>
              <a:gd name="T18" fmla="*/ 2147194583 w 81"/>
              <a:gd name="T19" fmla="*/ 2147194541 h 77"/>
              <a:gd name="T20" fmla="*/ 2147194583 w 81"/>
              <a:gd name="T21" fmla="*/ 2147194541 h 77"/>
              <a:gd name="T22" fmla="*/ 2147194583 w 81"/>
              <a:gd name="T23" fmla="*/ 2147194541 h 77"/>
              <a:gd name="T24" fmla="*/ 2147194583 w 81"/>
              <a:gd name="T25" fmla="*/ 2147194541 h 77"/>
              <a:gd name="T26" fmla="*/ 2147194583 w 81"/>
              <a:gd name="T27" fmla="*/ 2147194541 h 77"/>
              <a:gd name="T28" fmla="*/ 2147194583 w 81"/>
              <a:gd name="T29" fmla="*/ 2147194541 h 77"/>
              <a:gd name="T30" fmla="*/ 2147194583 w 81"/>
              <a:gd name="T31" fmla="*/ 2147194541 h 77"/>
              <a:gd name="T32" fmla="*/ 2147194583 w 81"/>
              <a:gd name="T33" fmla="*/ 2147194541 h 77"/>
              <a:gd name="T34" fmla="*/ 2147194583 w 81"/>
              <a:gd name="T35" fmla="*/ 2147194541 h 77"/>
              <a:gd name="T36" fmla="*/ 2147194583 w 81"/>
              <a:gd name="T37" fmla="*/ 2147194541 h 77"/>
              <a:gd name="T38" fmla="*/ 2147194583 w 81"/>
              <a:gd name="T39" fmla="*/ 2147194541 h 77"/>
              <a:gd name="T40" fmla="*/ 2147194583 w 81"/>
              <a:gd name="T41" fmla="*/ 2147194541 h 77"/>
              <a:gd name="T42" fmla="*/ 2147194583 w 81"/>
              <a:gd name="T43" fmla="*/ 2147194541 h 77"/>
              <a:gd name="T44" fmla="*/ 2147194583 w 81"/>
              <a:gd name="T45" fmla="*/ 2147194541 h 77"/>
              <a:gd name="T46" fmla="*/ 2147194583 w 81"/>
              <a:gd name="T47" fmla="*/ 2147194541 h 77"/>
              <a:gd name="T48" fmla="*/ 2147194583 w 81"/>
              <a:gd name="T49" fmla="*/ 2147194541 h 77"/>
              <a:gd name="T50" fmla="*/ 2147194583 w 81"/>
              <a:gd name="T51" fmla="*/ 2147194541 h 77"/>
              <a:gd name="T52" fmla="*/ 2147194583 w 81"/>
              <a:gd name="T53" fmla="*/ 2147194541 h 77"/>
              <a:gd name="T54" fmla="*/ 2147194583 w 81"/>
              <a:gd name="T55" fmla="*/ 2147194541 h 77"/>
              <a:gd name="T56" fmla="*/ 2147194583 w 81"/>
              <a:gd name="T57" fmla="*/ 2147194541 h 77"/>
              <a:gd name="T58" fmla="*/ 2147194583 w 81"/>
              <a:gd name="T59" fmla="*/ 2147194541 h 77"/>
              <a:gd name="T60" fmla="*/ 2147194583 w 81"/>
              <a:gd name="T61" fmla="*/ 2147194541 h 77"/>
              <a:gd name="T62" fmla="*/ 2147194583 w 81"/>
              <a:gd name="T63" fmla="*/ 2147194541 h 77"/>
              <a:gd name="T64" fmla="*/ 2147194583 w 81"/>
              <a:gd name="T65" fmla="*/ 2147194541 h 77"/>
              <a:gd name="T66" fmla="*/ 2147194583 w 81"/>
              <a:gd name="T67" fmla="*/ 2147194541 h 77"/>
              <a:gd name="T68" fmla="*/ 2147194583 w 81"/>
              <a:gd name="T69" fmla="*/ 2147194541 h 77"/>
              <a:gd name="T70" fmla="*/ 2147194583 w 81"/>
              <a:gd name="T71" fmla="*/ 2147194541 h 77"/>
              <a:gd name="T72" fmla="*/ 2147194583 w 81"/>
              <a:gd name="T73" fmla="*/ 2147194541 h 77"/>
              <a:gd name="T74" fmla="*/ 2147194583 w 81"/>
              <a:gd name="T75" fmla="*/ 2147194541 h 77"/>
              <a:gd name="T76" fmla="*/ 2147194583 w 81"/>
              <a:gd name="T77" fmla="*/ 2147194541 h 77"/>
              <a:gd name="T78" fmla="*/ 2147194583 w 81"/>
              <a:gd name="T79" fmla="*/ 2147194541 h 77"/>
              <a:gd name="T80" fmla="*/ 2147194583 w 81"/>
              <a:gd name="T81" fmla="*/ 2147194541 h 77"/>
              <a:gd name="T82" fmla="*/ 2147194583 w 81"/>
              <a:gd name="T83" fmla="*/ 2147194541 h 77"/>
              <a:gd name="T84" fmla="*/ 2147194583 w 81"/>
              <a:gd name="T85" fmla="*/ 2147194541 h 77"/>
              <a:gd name="T86" fmla="*/ 2147194583 w 81"/>
              <a:gd name="T87" fmla="*/ 2147194541 h 77"/>
              <a:gd name="T88" fmla="*/ 2147194583 w 81"/>
              <a:gd name="T89" fmla="*/ 2147194541 h 77"/>
              <a:gd name="T90" fmla="*/ 2147194583 w 81"/>
              <a:gd name="T91" fmla="*/ 2147194541 h 77"/>
              <a:gd name="T92" fmla="*/ 2147194583 w 81"/>
              <a:gd name="T93" fmla="*/ 2147194541 h 77"/>
              <a:gd name="T94" fmla="*/ 2147194583 w 81"/>
              <a:gd name="T95" fmla="*/ 2147194541 h 77"/>
              <a:gd name="T96" fmla="*/ 2147194583 w 81"/>
              <a:gd name="T97" fmla="*/ 2147194541 h 77"/>
              <a:gd name="T98" fmla="*/ 2147194583 w 81"/>
              <a:gd name="T99" fmla="*/ 2147194541 h 77"/>
              <a:gd name="T100" fmla="*/ 2147194583 w 81"/>
              <a:gd name="T101" fmla="*/ 2147194541 h 77"/>
              <a:gd name="T102" fmla="*/ 2147194583 w 81"/>
              <a:gd name="T103" fmla="*/ 2147194541 h 77"/>
              <a:gd name="T104" fmla="*/ 2147194583 w 81"/>
              <a:gd name="T105" fmla="*/ 2147194541 h 77"/>
              <a:gd name="T106" fmla="*/ 2147194583 w 81"/>
              <a:gd name="T107" fmla="*/ 2147194541 h 77"/>
              <a:gd name="T108" fmla="*/ 2147194583 w 81"/>
              <a:gd name="T109" fmla="*/ 2147194541 h 77"/>
              <a:gd name="T110" fmla="*/ 2147194583 w 81"/>
              <a:gd name="T111" fmla="*/ 2147194541 h 77"/>
              <a:gd name="T112" fmla="*/ 2147194583 w 81"/>
              <a:gd name="T113" fmla="*/ 2147194541 h 77"/>
              <a:gd name="T114" fmla="*/ 2147194583 w 81"/>
              <a:gd name="T115" fmla="*/ 2147194541 h 77"/>
              <a:gd name="T116" fmla="*/ 2147194583 w 81"/>
              <a:gd name="T117" fmla="*/ 2147194541 h 77"/>
              <a:gd name="T118" fmla="*/ 2147194583 w 81"/>
              <a:gd name="T119" fmla="*/ 2147194541 h 77"/>
              <a:gd name="T120" fmla="*/ 2147194583 w 81"/>
              <a:gd name="T121" fmla="*/ 2147194541 h 77"/>
              <a:gd name="T122" fmla="*/ 2147194583 w 81"/>
              <a:gd name="T123" fmla="*/ 2147194541 h 77"/>
              <a:gd name="T124" fmla="*/ 2147194583 w 81"/>
              <a:gd name="T125" fmla="*/ 214719454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346869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346870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347027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28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94573 h 5"/>
              <a:gd name="T4" fmla="*/ 0 w 2"/>
              <a:gd name="T5" fmla="*/ 2147194573 h 5"/>
              <a:gd name="T6" fmla="*/ 2147194368 w 2"/>
              <a:gd name="T7" fmla="*/ 2147194573 h 5"/>
              <a:gd name="T8" fmla="*/ 2147194368 w 2"/>
              <a:gd name="T9" fmla="*/ 2147194573 h 5"/>
              <a:gd name="T10" fmla="*/ 2147194368 w 2"/>
              <a:gd name="T11" fmla="*/ 2147194573 h 5"/>
              <a:gd name="T12" fmla="*/ 214719436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29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94709 w 3"/>
              <a:gd name="T1" fmla="*/ 2147194573 h 10"/>
              <a:gd name="T2" fmla="*/ 2147194709 w 3"/>
              <a:gd name="T3" fmla="*/ 2147194573 h 10"/>
              <a:gd name="T4" fmla="*/ 2147194709 w 3"/>
              <a:gd name="T5" fmla="*/ 2147194573 h 10"/>
              <a:gd name="T6" fmla="*/ 2147194709 w 3"/>
              <a:gd name="T7" fmla="*/ 2147194573 h 10"/>
              <a:gd name="T8" fmla="*/ 2147194709 w 3"/>
              <a:gd name="T9" fmla="*/ 2147194573 h 10"/>
              <a:gd name="T10" fmla="*/ 2147194709 w 3"/>
              <a:gd name="T11" fmla="*/ 0 h 10"/>
              <a:gd name="T12" fmla="*/ 2147194709 w 3"/>
              <a:gd name="T13" fmla="*/ 0 h 10"/>
              <a:gd name="T14" fmla="*/ 0 w 3"/>
              <a:gd name="T15" fmla="*/ 2147194573 h 10"/>
              <a:gd name="T16" fmla="*/ 2147194709 w 3"/>
              <a:gd name="T17" fmla="*/ 2147194573 h 10"/>
              <a:gd name="T18" fmla="*/ 2147194709 w 3"/>
              <a:gd name="T19" fmla="*/ 2147194573 h 10"/>
              <a:gd name="T20" fmla="*/ 2147194709 w 3"/>
              <a:gd name="T21" fmla="*/ 214719457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30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94709 h 3"/>
              <a:gd name="T4" fmla="*/ 0 w 1"/>
              <a:gd name="T5" fmla="*/ 2147194709 h 3"/>
              <a:gd name="T6" fmla="*/ 2147194368 w 1"/>
              <a:gd name="T7" fmla="*/ 214719470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31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94709 w 3"/>
              <a:gd name="T1" fmla="*/ 2147194368 h 8"/>
              <a:gd name="T2" fmla="*/ 2147194709 w 3"/>
              <a:gd name="T3" fmla="*/ 2147194368 h 8"/>
              <a:gd name="T4" fmla="*/ 0 w 3"/>
              <a:gd name="T5" fmla="*/ 2147194368 h 8"/>
              <a:gd name="T6" fmla="*/ 2147194709 w 3"/>
              <a:gd name="T7" fmla="*/ 2147194368 h 8"/>
              <a:gd name="T8" fmla="*/ 2147194709 w 3"/>
              <a:gd name="T9" fmla="*/ 0 h 8"/>
              <a:gd name="T10" fmla="*/ 2147194709 w 3"/>
              <a:gd name="T11" fmla="*/ 2147194368 h 8"/>
              <a:gd name="T12" fmla="*/ 2147194709 w 3"/>
              <a:gd name="T13" fmla="*/ 2147194368 h 8"/>
              <a:gd name="T14" fmla="*/ 2147194709 w 3"/>
              <a:gd name="T15" fmla="*/ 2147194368 h 8"/>
              <a:gd name="T16" fmla="*/ 2147194709 w 3"/>
              <a:gd name="T17" fmla="*/ 2147194368 h 8"/>
              <a:gd name="T18" fmla="*/ 2147194709 w 3"/>
              <a:gd name="T19" fmla="*/ 214719436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32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94573 w 5"/>
              <a:gd name="T1" fmla="*/ 0 h 12"/>
              <a:gd name="T2" fmla="*/ 2147194573 w 5"/>
              <a:gd name="T3" fmla="*/ 2147194709 h 12"/>
              <a:gd name="T4" fmla="*/ 0 w 5"/>
              <a:gd name="T5" fmla="*/ 2147194709 h 12"/>
              <a:gd name="T6" fmla="*/ 2147194573 w 5"/>
              <a:gd name="T7" fmla="*/ 2147194709 h 12"/>
              <a:gd name="T8" fmla="*/ 2147194573 w 5"/>
              <a:gd name="T9" fmla="*/ 2147194709 h 12"/>
              <a:gd name="T10" fmla="*/ 2147194573 w 5"/>
              <a:gd name="T11" fmla="*/ 2147194709 h 12"/>
              <a:gd name="T12" fmla="*/ 2147194573 w 5"/>
              <a:gd name="T13" fmla="*/ 2147194709 h 12"/>
              <a:gd name="T14" fmla="*/ 2147194573 w 5"/>
              <a:gd name="T15" fmla="*/ 2147194709 h 12"/>
              <a:gd name="T16" fmla="*/ 2147194573 w 5"/>
              <a:gd name="T17" fmla="*/ 2147194709 h 12"/>
              <a:gd name="T18" fmla="*/ 2147194573 w 5"/>
              <a:gd name="T19" fmla="*/ 2147194709 h 12"/>
              <a:gd name="T20" fmla="*/ 2147194573 w 5"/>
              <a:gd name="T21" fmla="*/ 2147194709 h 12"/>
              <a:gd name="T22" fmla="*/ 2147194573 w 5"/>
              <a:gd name="T23" fmla="*/ 2147194709 h 12"/>
              <a:gd name="T24" fmla="*/ 2147194573 w 5"/>
              <a:gd name="T25" fmla="*/ 2147194709 h 12"/>
              <a:gd name="T26" fmla="*/ 2147194573 w 5"/>
              <a:gd name="T27" fmla="*/ 2147194709 h 12"/>
              <a:gd name="T28" fmla="*/ 214719457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33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94368 h 2"/>
              <a:gd name="T4" fmla="*/ 2147194368 w 2"/>
              <a:gd name="T5" fmla="*/ 2147194368 h 2"/>
              <a:gd name="T6" fmla="*/ 2147194368 w 2"/>
              <a:gd name="T7" fmla="*/ 214719436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34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94573 h 5"/>
              <a:gd name="T4" fmla="*/ 0 w 2"/>
              <a:gd name="T5" fmla="*/ 2147194573 h 5"/>
              <a:gd name="T6" fmla="*/ 2147194368 w 2"/>
              <a:gd name="T7" fmla="*/ 2147194573 h 5"/>
              <a:gd name="T8" fmla="*/ 2147194368 w 2"/>
              <a:gd name="T9" fmla="*/ 2147194573 h 5"/>
              <a:gd name="T10" fmla="*/ 2147194368 w 2"/>
              <a:gd name="T11" fmla="*/ 2147194573 h 5"/>
              <a:gd name="T12" fmla="*/ 214719436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346871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346872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346873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346874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346875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346876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346877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347024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94709 w 6"/>
              <a:gd name="T1" fmla="*/ 0 h 9"/>
              <a:gd name="T2" fmla="*/ 2147194709 w 6"/>
              <a:gd name="T3" fmla="*/ 2147194482 h 9"/>
              <a:gd name="T4" fmla="*/ 0 w 6"/>
              <a:gd name="T5" fmla="*/ 2147194482 h 9"/>
              <a:gd name="T6" fmla="*/ 0 w 6"/>
              <a:gd name="T7" fmla="*/ 2147194482 h 9"/>
              <a:gd name="T8" fmla="*/ 0 w 6"/>
              <a:gd name="T9" fmla="*/ 2147194482 h 9"/>
              <a:gd name="T10" fmla="*/ 2147194709 w 6"/>
              <a:gd name="T11" fmla="*/ 2147194482 h 9"/>
              <a:gd name="T12" fmla="*/ 2147194709 w 6"/>
              <a:gd name="T13" fmla="*/ 2147194482 h 9"/>
              <a:gd name="T14" fmla="*/ 2147194709 w 6"/>
              <a:gd name="T15" fmla="*/ 2147194482 h 9"/>
              <a:gd name="T16" fmla="*/ 2147194709 w 6"/>
              <a:gd name="T17" fmla="*/ 2147194482 h 9"/>
              <a:gd name="T18" fmla="*/ 2147194709 w 6"/>
              <a:gd name="T19" fmla="*/ 2147194482 h 9"/>
              <a:gd name="T20" fmla="*/ 2147194709 w 6"/>
              <a:gd name="T21" fmla="*/ 2147194482 h 9"/>
              <a:gd name="T22" fmla="*/ 214719470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25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94482 w 9"/>
              <a:gd name="T1" fmla="*/ 0 h 9"/>
              <a:gd name="T2" fmla="*/ 2147194482 w 9"/>
              <a:gd name="T3" fmla="*/ 2147194482 h 9"/>
              <a:gd name="T4" fmla="*/ 2147194482 w 9"/>
              <a:gd name="T5" fmla="*/ 2147194482 h 9"/>
              <a:gd name="T6" fmla="*/ 0 w 9"/>
              <a:gd name="T7" fmla="*/ 2147194482 h 9"/>
              <a:gd name="T8" fmla="*/ 2147194482 w 9"/>
              <a:gd name="T9" fmla="*/ 2147194482 h 9"/>
              <a:gd name="T10" fmla="*/ 2147194482 w 9"/>
              <a:gd name="T11" fmla="*/ 2147194482 h 9"/>
              <a:gd name="T12" fmla="*/ 2147194482 w 9"/>
              <a:gd name="T13" fmla="*/ 2147194482 h 9"/>
              <a:gd name="T14" fmla="*/ 2147194482 w 9"/>
              <a:gd name="T15" fmla="*/ 2147194482 h 9"/>
              <a:gd name="T16" fmla="*/ 2147194482 w 9"/>
              <a:gd name="T17" fmla="*/ 2147194482 h 9"/>
              <a:gd name="T18" fmla="*/ 2147194482 w 9"/>
              <a:gd name="T19" fmla="*/ 2147194482 h 9"/>
              <a:gd name="T20" fmla="*/ 2147194482 w 9"/>
              <a:gd name="T21" fmla="*/ 2147194482 h 9"/>
              <a:gd name="T22" fmla="*/ 2147194482 w 9"/>
              <a:gd name="T23" fmla="*/ 2147194482 h 9"/>
              <a:gd name="T24" fmla="*/ 214719448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26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346878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346879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346880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346881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346882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346883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346884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346885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346886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346887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346888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346889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346890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346891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346892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346893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346894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346895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346896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346897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346898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346899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346900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346901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346902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346903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346904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346905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346906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346907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346908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346909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346910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346911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346912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346913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346914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347019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94846 w 15"/>
              <a:gd name="T1" fmla="*/ 2147194530 h 19"/>
              <a:gd name="T2" fmla="*/ 2147194846 w 15"/>
              <a:gd name="T3" fmla="*/ 2147194530 h 19"/>
              <a:gd name="T4" fmla="*/ 2147194846 w 15"/>
              <a:gd name="T5" fmla="*/ 2147194530 h 19"/>
              <a:gd name="T6" fmla="*/ 2147194846 w 15"/>
              <a:gd name="T7" fmla="*/ 0 h 19"/>
              <a:gd name="T8" fmla="*/ 2147194846 w 15"/>
              <a:gd name="T9" fmla="*/ 0 h 19"/>
              <a:gd name="T10" fmla="*/ 2147194846 w 15"/>
              <a:gd name="T11" fmla="*/ 2147194530 h 19"/>
              <a:gd name="T12" fmla="*/ 2147194846 w 15"/>
              <a:gd name="T13" fmla="*/ 2147194530 h 19"/>
              <a:gd name="T14" fmla="*/ 2147194846 w 15"/>
              <a:gd name="T15" fmla="*/ 2147194530 h 19"/>
              <a:gd name="T16" fmla="*/ 2147194846 w 15"/>
              <a:gd name="T17" fmla="*/ 2147194530 h 19"/>
              <a:gd name="T18" fmla="*/ 2147194846 w 15"/>
              <a:gd name="T19" fmla="*/ 2147194530 h 19"/>
              <a:gd name="T20" fmla="*/ 2147194846 w 15"/>
              <a:gd name="T21" fmla="*/ 2147194530 h 19"/>
              <a:gd name="T22" fmla="*/ 2147194846 w 15"/>
              <a:gd name="T23" fmla="*/ 2147194530 h 19"/>
              <a:gd name="T24" fmla="*/ 0 w 15"/>
              <a:gd name="T25" fmla="*/ 2147194530 h 19"/>
              <a:gd name="T26" fmla="*/ 2147194846 w 15"/>
              <a:gd name="T27" fmla="*/ 2147194530 h 19"/>
              <a:gd name="T28" fmla="*/ 2147194846 w 15"/>
              <a:gd name="T29" fmla="*/ 2147194530 h 19"/>
              <a:gd name="T30" fmla="*/ 2147194846 w 15"/>
              <a:gd name="T31" fmla="*/ 2147194530 h 19"/>
              <a:gd name="T32" fmla="*/ 2147194846 w 15"/>
              <a:gd name="T33" fmla="*/ 2147194530 h 19"/>
              <a:gd name="T34" fmla="*/ 2147194846 w 15"/>
              <a:gd name="T35" fmla="*/ 2147194530 h 19"/>
              <a:gd name="T36" fmla="*/ 2147194846 w 15"/>
              <a:gd name="T37" fmla="*/ 2147194530 h 19"/>
              <a:gd name="T38" fmla="*/ 2147194846 w 15"/>
              <a:gd name="T39" fmla="*/ 2147194530 h 19"/>
              <a:gd name="T40" fmla="*/ 2147194846 w 15"/>
              <a:gd name="T41" fmla="*/ 2147194530 h 19"/>
              <a:gd name="T42" fmla="*/ 2147194846 w 15"/>
              <a:gd name="T43" fmla="*/ 2147194530 h 19"/>
              <a:gd name="T44" fmla="*/ 2147194846 w 15"/>
              <a:gd name="T45" fmla="*/ 2147194530 h 19"/>
              <a:gd name="T46" fmla="*/ 2147194846 w 15"/>
              <a:gd name="T47" fmla="*/ 2147194530 h 19"/>
              <a:gd name="T48" fmla="*/ 2147194846 w 15"/>
              <a:gd name="T49" fmla="*/ 2147194530 h 19"/>
              <a:gd name="T50" fmla="*/ 2147194846 w 15"/>
              <a:gd name="T51" fmla="*/ 2147194530 h 19"/>
              <a:gd name="T52" fmla="*/ 2147194846 w 15"/>
              <a:gd name="T53" fmla="*/ 214719453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20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21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94762 w 13"/>
              <a:gd name="T1" fmla="*/ 0 h 17"/>
              <a:gd name="T2" fmla="*/ 2147194762 w 13"/>
              <a:gd name="T3" fmla="*/ 2147194428 h 17"/>
              <a:gd name="T4" fmla="*/ 2147194762 w 13"/>
              <a:gd name="T5" fmla="*/ 2147194428 h 17"/>
              <a:gd name="T6" fmla="*/ 2147194762 w 13"/>
              <a:gd name="T7" fmla="*/ 2147194428 h 17"/>
              <a:gd name="T8" fmla="*/ 2147194762 w 13"/>
              <a:gd name="T9" fmla="*/ 2147194428 h 17"/>
              <a:gd name="T10" fmla="*/ 2147194762 w 13"/>
              <a:gd name="T11" fmla="*/ 2147194428 h 17"/>
              <a:gd name="T12" fmla="*/ 0 w 13"/>
              <a:gd name="T13" fmla="*/ 2147194428 h 17"/>
              <a:gd name="T14" fmla="*/ 0 w 13"/>
              <a:gd name="T15" fmla="*/ 2147194428 h 17"/>
              <a:gd name="T16" fmla="*/ 2147194762 w 13"/>
              <a:gd name="T17" fmla="*/ 2147194428 h 17"/>
              <a:gd name="T18" fmla="*/ 2147194762 w 13"/>
              <a:gd name="T19" fmla="*/ 2147194428 h 17"/>
              <a:gd name="T20" fmla="*/ 2147194762 w 13"/>
              <a:gd name="T21" fmla="*/ 2147194428 h 17"/>
              <a:gd name="T22" fmla="*/ 2147194762 w 13"/>
              <a:gd name="T23" fmla="*/ 2147194428 h 17"/>
              <a:gd name="T24" fmla="*/ 2147194762 w 13"/>
              <a:gd name="T25" fmla="*/ 2147194428 h 17"/>
              <a:gd name="T26" fmla="*/ 2147194762 w 13"/>
              <a:gd name="T27" fmla="*/ 2147194428 h 17"/>
              <a:gd name="T28" fmla="*/ 2147194762 w 13"/>
              <a:gd name="T29" fmla="*/ 2147194428 h 17"/>
              <a:gd name="T30" fmla="*/ 2147194762 w 13"/>
              <a:gd name="T31" fmla="*/ 2147194428 h 17"/>
              <a:gd name="T32" fmla="*/ 2147194762 w 13"/>
              <a:gd name="T33" fmla="*/ 2147194428 h 17"/>
              <a:gd name="T34" fmla="*/ 2147194762 w 13"/>
              <a:gd name="T35" fmla="*/ 2147194428 h 17"/>
              <a:gd name="T36" fmla="*/ 2147194762 w 13"/>
              <a:gd name="T37" fmla="*/ 2147194428 h 17"/>
              <a:gd name="T38" fmla="*/ 2147194762 w 13"/>
              <a:gd name="T39" fmla="*/ 2147194428 h 17"/>
              <a:gd name="T40" fmla="*/ 2147194762 w 13"/>
              <a:gd name="T41" fmla="*/ 2147194428 h 17"/>
              <a:gd name="T42" fmla="*/ 214719476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22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94709 w 6"/>
              <a:gd name="T1" fmla="*/ 2147194709 h 6"/>
              <a:gd name="T2" fmla="*/ 0 w 6"/>
              <a:gd name="T3" fmla="*/ 0 h 6"/>
              <a:gd name="T4" fmla="*/ 0 w 6"/>
              <a:gd name="T5" fmla="*/ 2147194709 h 6"/>
              <a:gd name="T6" fmla="*/ 0 w 6"/>
              <a:gd name="T7" fmla="*/ 2147194709 h 6"/>
              <a:gd name="T8" fmla="*/ 2147194709 w 6"/>
              <a:gd name="T9" fmla="*/ 2147194709 h 6"/>
              <a:gd name="T10" fmla="*/ 2147194709 w 6"/>
              <a:gd name="T11" fmla="*/ 2147194709 h 6"/>
              <a:gd name="T12" fmla="*/ 2147194709 w 6"/>
              <a:gd name="T13" fmla="*/ 2147194709 h 6"/>
              <a:gd name="T14" fmla="*/ 2147194709 w 6"/>
              <a:gd name="T15" fmla="*/ 2147194709 h 6"/>
              <a:gd name="T16" fmla="*/ 2147194709 w 6"/>
              <a:gd name="T17" fmla="*/ 2147194709 h 6"/>
              <a:gd name="T18" fmla="*/ 2147194709 w 6"/>
              <a:gd name="T19" fmla="*/ 214719470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23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346915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346916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346917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346918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346919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346920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346921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346922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346923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346924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346925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346926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346927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346928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347014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15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94680 w 23"/>
              <a:gd name="T1" fmla="*/ 2147194647 h 22"/>
              <a:gd name="T2" fmla="*/ 2147194680 w 23"/>
              <a:gd name="T3" fmla="*/ 2147194647 h 22"/>
              <a:gd name="T4" fmla="*/ 2147194680 w 23"/>
              <a:gd name="T5" fmla="*/ 2147194647 h 22"/>
              <a:gd name="T6" fmla="*/ 2147194680 w 23"/>
              <a:gd name="T7" fmla="*/ 2147194647 h 22"/>
              <a:gd name="T8" fmla="*/ 2147194680 w 23"/>
              <a:gd name="T9" fmla="*/ 2147194647 h 22"/>
              <a:gd name="T10" fmla="*/ 2147194680 w 23"/>
              <a:gd name="T11" fmla="*/ 2147194647 h 22"/>
              <a:gd name="T12" fmla="*/ 2147194680 w 23"/>
              <a:gd name="T13" fmla="*/ 2147194647 h 22"/>
              <a:gd name="T14" fmla="*/ 2147194680 w 23"/>
              <a:gd name="T15" fmla="*/ 2147194647 h 22"/>
              <a:gd name="T16" fmla="*/ 2147194680 w 23"/>
              <a:gd name="T17" fmla="*/ 2147194647 h 22"/>
              <a:gd name="T18" fmla="*/ 2147194680 w 23"/>
              <a:gd name="T19" fmla="*/ 2147194647 h 22"/>
              <a:gd name="T20" fmla="*/ 2147194680 w 23"/>
              <a:gd name="T21" fmla="*/ 2147194647 h 22"/>
              <a:gd name="T22" fmla="*/ 2147194680 w 23"/>
              <a:gd name="T23" fmla="*/ 2147194647 h 22"/>
              <a:gd name="T24" fmla="*/ 2147194680 w 23"/>
              <a:gd name="T25" fmla="*/ 2147194647 h 22"/>
              <a:gd name="T26" fmla="*/ 2147194680 w 23"/>
              <a:gd name="T27" fmla="*/ 2147194647 h 22"/>
              <a:gd name="T28" fmla="*/ 2147194680 w 23"/>
              <a:gd name="T29" fmla="*/ 2147194647 h 22"/>
              <a:gd name="T30" fmla="*/ 2147194680 w 23"/>
              <a:gd name="T31" fmla="*/ 2147194647 h 22"/>
              <a:gd name="T32" fmla="*/ 2147194680 w 23"/>
              <a:gd name="T33" fmla="*/ 2147194647 h 22"/>
              <a:gd name="T34" fmla="*/ 2147194680 w 23"/>
              <a:gd name="T35" fmla="*/ 2147194647 h 22"/>
              <a:gd name="T36" fmla="*/ 0 w 23"/>
              <a:gd name="T37" fmla="*/ 2147194647 h 22"/>
              <a:gd name="T38" fmla="*/ 0 w 23"/>
              <a:gd name="T39" fmla="*/ 2147194647 h 22"/>
              <a:gd name="T40" fmla="*/ 2147194680 w 23"/>
              <a:gd name="T41" fmla="*/ 2147194647 h 22"/>
              <a:gd name="T42" fmla="*/ 2147194680 w 23"/>
              <a:gd name="T43" fmla="*/ 2147194647 h 22"/>
              <a:gd name="T44" fmla="*/ 2147194680 w 23"/>
              <a:gd name="T45" fmla="*/ 2147194647 h 22"/>
              <a:gd name="T46" fmla="*/ 2147194680 w 23"/>
              <a:gd name="T47" fmla="*/ 2147194647 h 22"/>
              <a:gd name="T48" fmla="*/ 2147194680 w 23"/>
              <a:gd name="T49" fmla="*/ 2147194647 h 22"/>
              <a:gd name="T50" fmla="*/ 2147194680 w 23"/>
              <a:gd name="T51" fmla="*/ 2147194647 h 22"/>
              <a:gd name="T52" fmla="*/ 2147194680 w 23"/>
              <a:gd name="T53" fmla="*/ 2147194647 h 22"/>
              <a:gd name="T54" fmla="*/ 2147194680 w 23"/>
              <a:gd name="T55" fmla="*/ 2147194647 h 22"/>
              <a:gd name="T56" fmla="*/ 2147194680 w 23"/>
              <a:gd name="T57" fmla="*/ 2147194647 h 22"/>
              <a:gd name="T58" fmla="*/ 2147194680 w 23"/>
              <a:gd name="T59" fmla="*/ 2147194647 h 22"/>
              <a:gd name="T60" fmla="*/ 2147194680 w 23"/>
              <a:gd name="T61" fmla="*/ 2147194647 h 22"/>
              <a:gd name="T62" fmla="*/ 2147194680 w 23"/>
              <a:gd name="T63" fmla="*/ 2147194647 h 22"/>
              <a:gd name="T64" fmla="*/ 2147194680 w 23"/>
              <a:gd name="T65" fmla="*/ 2147194647 h 22"/>
              <a:gd name="T66" fmla="*/ 2147194680 w 23"/>
              <a:gd name="T67" fmla="*/ 2147194647 h 22"/>
              <a:gd name="T68" fmla="*/ 2147194680 w 23"/>
              <a:gd name="T69" fmla="*/ 2147194647 h 22"/>
              <a:gd name="T70" fmla="*/ 2147194680 w 23"/>
              <a:gd name="T71" fmla="*/ 2147194647 h 22"/>
              <a:gd name="T72" fmla="*/ 2147194680 w 23"/>
              <a:gd name="T73" fmla="*/ 2147194647 h 22"/>
              <a:gd name="T74" fmla="*/ 2147194680 w 23"/>
              <a:gd name="T75" fmla="*/ 2147194647 h 22"/>
              <a:gd name="T76" fmla="*/ 2147194680 w 23"/>
              <a:gd name="T77" fmla="*/ 2147194647 h 22"/>
              <a:gd name="T78" fmla="*/ 2147194680 w 23"/>
              <a:gd name="T79" fmla="*/ 2147194647 h 22"/>
              <a:gd name="T80" fmla="*/ 2147194680 w 23"/>
              <a:gd name="T81" fmla="*/ 2147194647 h 22"/>
              <a:gd name="T82" fmla="*/ 2147194680 w 23"/>
              <a:gd name="T83" fmla="*/ 2147194647 h 22"/>
              <a:gd name="T84" fmla="*/ 2147194680 w 23"/>
              <a:gd name="T85" fmla="*/ 2147194647 h 22"/>
              <a:gd name="T86" fmla="*/ 2147194680 w 23"/>
              <a:gd name="T87" fmla="*/ 2147194647 h 22"/>
              <a:gd name="T88" fmla="*/ 2147194680 w 23"/>
              <a:gd name="T89" fmla="*/ 2147194647 h 22"/>
              <a:gd name="T90" fmla="*/ 2147194680 w 23"/>
              <a:gd name="T91" fmla="*/ 2147194647 h 22"/>
              <a:gd name="T92" fmla="*/ 2147194680 w 23"/>
              <a:gd name="T93" fmla="*/ 2147194647 h 22"/>
              <a:gd name="T94" fmla="*/ 2147194680 w 23"/>
              <a:gd name="T95" fmla="*/ 2147194647 h 22"/>
              <a:gd name="T96" fmla="*/ 2147194680 w 23"/>
              <a:gd name="T97" fmla="*/ 2147194647 h 22"/>
              <a:gd name="T98" fmla="*/ 2147194680 w 23"/>
              <a:gd name="T99" fmla="*/ 2147194647 h 22"/>
              <a:gd name="T100" fmla="*/ 2147194680 w 23"/>
              <a:gd name="T101" fmla="*/ 2147194647 h 22"/>
              <a:gd name="T102" fmla="*/ 2147194680 w 23"/>
              <a:gd name="T103" fmla="*/ 2147194647 h 22"/>
              <a:gd name="T104" fmla="*/ 2147194680 w 23"/>
              <a:gd name="T105" fmla="*/ 2147194647 h 22"/>
              <a:gd name="T106" fmla="*/ 2147194680 w 23"/>
              <a:gd name="T107" fmla="*/ 2147194647 h 22"/>
              <a:gd name="T108" fmla="*/ 2147194680 w 23"/>
              <a:gd name="T109" fmla="*/ 2147194647 h 22"/>
              <a:gd name="T110" fmla="*/ 2147194680 w 23"/>
              <a:gd name="T111" fmla="*/ 0 h 22"/>
              <a:gd name="T112" fmla="*/ 2147194680 w 23"/>
              <a:gd name="T113" fmla="*/ 214719464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16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94647 h 11"/>
              <a:gd name="T2" fmla="*/ 0 w 15"/>
              <a:gd name="T3" fmla="*/ 2147194647 h 11"/>
              <a:gd name="T4" fmla="*/ 2147194846 w 15"/>
              <a:gd name="T5" fmla="*/ 2147194647 h 11"/>
              <a:gd name="T6" fmla="*/ 2147194846 w 15"/>
              <a:gd name="T7" fmla="*/ 2147194647 h 11"/>
              <a:gd name="T8" fmla="*/ 2147194846 w 15"/>
              <a:gd name="T9" fmla="*/ 2147194647 h 11"/>
              <a:gd name="T10" fmla="*/ 2147194846 w 15"/>
              <a:gd name="T11" fmla="*/ 2147194647 h 11"/>
              <a:gd name="T12" fmla="*/ 2147194846 w 15"/>
              <a:gd name="T13" fmla="*/ 2147194647 h 11"/>
              <a:gd name="T14" fmla="*/ 2147194846 w 15"/>
              <a:gd name="T15" fmla="*/ 2147194647 h 11"/>
              <a:gd name="T16" fmla="*/ 2147194846 w 15"/>
              <a:gd name="T17" fmla="*/ 2147194647 h 11"/>
              <a:gd name="T18" fmla="*/ 2147194846 w 15"/>
              <a:gd name="T19" fmla="*/ 2147194647 h 11"/>
              <a:gd name="T20" fmla="*/ 2147194846 w 15"/>
              <a:gd name="T21" fmla="*/ 0 h 11"/>
              <a:gd name="T22" fmla="*/ 2147194846 w 15"/>
              <a:gd name="T23" fmla="*/ 2147194647 h 11"/>
              <a:gd name="T24" fmla="*/ 2147194846 w 15"/>
              <a:gd name="T25" fmla="*/ 2147194647 h 11"/>
              <a:gd name="T26" fmla="*/ 2147194846 w 15"/>
              <a:gd name="T27" fmla="*/ 2147194647 h 11"/>
              <a:gd name="T28" fmla="*/ 2147194846 w 15"/>
              <a:gd name="T29" fmla="*/ 2147194647 h 11"/>
              <a:gd name="T30" fmla="*/ 2147194846 w 15"/>
              <a:gd name="T31" fmla="*/ 2147194647 h 11"/>
              <a:gd name="T32" fmla="*/ 2147194846 w 15"/>
              <a:gd name="T33" fmla="*/ 2147194647 h 11"/>
              <a:gd name="T34" fmla="*/ 2147194846 w 15"/>
              <a:gd name="T35" fmla="*/ 2147194647 h 11"/>
              <a:gd name="T36" fmla="*/ 2147194846 w 15"/>
              <a:gd name="T37" fmla="*/ 2147194647 h 11"/>
              <a:gd name="T38" fmla="*/ 2147194846 w 15"/>
              <a:gd name="T39" fmla="*/ 2147194647 h 11"/>
              <a:gd name="T40" fmla="*/ 2147194846 w 15"/>
              <a:gd name="T41" fmla="*/ 2147194647 h 11"/>
              <a:gd name="T42" fmla="*/ 0 w 15"/>
              <a:gd name="T43" fmla="*/ 214719464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17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94709 w 12"/>
              <a:gd name="T1" fmla="*/ 2147194573 h 10"/>
              <a:gd name="T2" fmla="*/ 0 w 12"/>
              <a:gd name="T3" fmla="*/ 2147194573 h 10"/>
              <a:gd name="T4" fmla="*/ 2147194709 w 12"/>
              <a:gd name="T5" fmla="*/ 2147194573 h 10"/>
              <a:gd name="T6" fmla="*/ 2147194709 w 12"/>
              <a:gd name="T7" fmla="*/ 2147194573 h 10"/>
              <a:gd name="T8" fmla="*/ 2147194709 w 12"/>
              <a:gd name="T9" fmla="*/ 2147194573 h 10"/>
              <a:gd name="T10" fmla="*/ 2147194709 w 12"/>
              <a:gd name="T11" fmla="*/ 2147194573 h 10"/>
              <a:gd name="T12" fmla="*/ 2147194709 w 12"/>
              <a:gd name="T13" fmla="*/ 2147194573 h 10"/>
              <a:gd name="T14" fmla="*/ 2147194709 w 12"/>
              <a:gd name="T15" fmla="*/ 2147194573 h 10"/>
              <a:gd name="T16" fmla="*/ 2147194709 w 12"/>
              <a:gd name="T17" fmla="*/ 2147194573 h 10"/>
              <a:gd name="T18" fmla="*/ 2147194709 w 12"/>
              <a:gd name="T19" fmla="*/ 2147194573 h 10"/>
              <a:gd name="T20" fmla="*/ 2147194709 w 12"/>
              <a:gd name="T21" fmla="*/ 2147194573 h 10"/>
              <a:gd name="T22" fmla="*/ 2147194709 w 12"/>
              <a:gd name="T23" fmla="*/ 2147194573 h 10"/>
              <a:gd name="T24" fmla="*/ 2147194709 w 12"/>
              <a:gd name="T25" fmla="*/ 0 h 10"/>
              <a:gd name="T26" fmla="*/ 2147194709 w 12"/>
              <a:gd name="T27" fmla="*/ 2147194573 h 10"/>
              <a:gd name="T28" fmla="*/ 2147194709 w 12"/>
              <a:gd name="T29" fmla="*/ 214719457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347018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94709 w 6"/>
              <a:gd name="T1" fmla="*/ 0 h 5"/>
              <a:gd name="T2" fmla="*/ 0 w 6"/>
              <a:gd name="T3" fmla="*/ 2147194573 h 5"/>
              <a:gd name="T4" fmla="*/ 0 w 6"/>
              <a:gd name="T5" fmla="*/ 2147194573 h 5"/>
              <a:gd name="T6" fmla="*/ 2147194709 w 6"/>
              <a:gd name="T7" fmla="*/ 2147194573 h 5"/>
              <a:gd name="T8" fmla="*/ 2147194709 w 6"/>
              <a:gd name="T9" fmla="*/ 2147194573 h 5"/>
              <a:gd name="T10" fmla="*/ 2147194709 w 6"/>
              <a:gd name="T11" fmla="*/ 2147194573 h 5"/>
              <a:gd name="T12" fmla="*/ 2147194709 w 6"/>
              <a:gd name="T13" fmla="*/ 2147194573 h 5"/>
              <a:gd name="T14" fmla="*/ 2147194709 w 6"/>
              <a:gd name="T15" fmla="*/ 0 h 5"/>
              <a:gd name="T16" fmla="*/ 2147194709 w 6"/>
              <a:gd name="T17" fmla="*/ 0 h 5"/>
              <a:gd name="T18" fmla="*/ 214719470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29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30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31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46932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33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34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35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36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37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38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46939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46940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346941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42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43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44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346945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346946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47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48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49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46950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51" name="Gerb_79" descr="135px-GQ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346952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53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54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55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346956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346957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58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46959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60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61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62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46963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64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346965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66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67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68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69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70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71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72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73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74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75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346976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77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78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79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80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346981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82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83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346984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85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86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87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346988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89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90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91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346992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93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94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95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96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97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6998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6999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00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01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02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347003" name="Gerb_24" descr="142px-Fl" hidden="1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04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05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06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347007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08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09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10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11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347012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39405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39406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39407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394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14</xdr:row>
      <xdr:rowOff>0</xdr:rowOff>
    </xdr:from>
    <xdr:to>
      <xdr:col>7</xdr:col>
      <xdr:colOff>323850</xdr:colOff>
      <xdr:row>14</xdr:row>
      <xdr:rowOff>323850</xdr:rowOff>
    </xdr:to>
    <xdr:pic macro="[0]!modInfo.MainSheetHelp">
      <xdr:nvPicPr>
        <xdr:cNvPr id="33940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36099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18</xdr:row>
      <xdr:rowOff>0</xdr:rowOff>
    </xdr:from>
    <xdr:to>
      <xdr:col>7</xdr:col>
      <xdr:colOff>323850</xdr:colOff>
      <xdr:row>18</xdr:row>
      <xdr:rowOff>323850</xdr:rowOff>
    </xdr:to>
    <xdr:pic macro="[0]!modInfo.MainSheetHelp">
      <xdr:nvPicPr>
        <xdr:cNvPr id="339410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47720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20</xdr:row>
      <xdr:rowOff>0</xdr:rowOff>
    </xdr:from>
    <xdr:to>
      <xdr:col>7</xdr:col>
      <xdr:colOff>323850</xdr:colOff>
      <xdr:row>21</xdr:row>
      <xdr:rowOff>9525</xdr:rowOff>
    </xdr:to>
    <xdr:pic macro="[0]!modInfo.MainSheetHelp">
      <xdr:nvPicPr>
        <xdr:cNvPr id="339411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3941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2492100</xdr:colOff>
      <xdr:row>21</xdr:row>
      <xdr:rowOff>32215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36</xdr:row>
      <xdr:rowOff>323850</xdr:rowOff>
    </xdr:to>
    <xdr:pic macro="[0]!modInfo.MainSheetHelp">
      <xdr:nvPicPr>
        <xdr:cNvPr id="339415" name="ExcludeHelp_1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81438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40</xdr:row>
      <xdr:rowOff>0</xdr:rowOff>
    </xdr:from>
    <xdr:to>
      <xdr:col>7</xdr:col>
      <xdr:colOff>323850</xdr:colOff>
      <xdr:row>40</xdr:row>
      <xdr:rowOff>323850</xdr:rowOff>
    </xdr:to>
    <xdr:pic macro="[0]!modInfo.MainSheetHelp">
      <xdr:nvPicPr>
        <xdr:cNvPr id="339416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94011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49698</xdr:colOff>
      <xdr:row>40</xdr:row>
      <xdr:rowOff>0</xdr:rowOff>
    </xdr:from>
    <xdr:to>
      <xdr:col>5</xdr:col>
      <xdr:colOff>2494173</xdr:colOff>
      <xdr:row>40</xdr:row>
      <xdr:rowOff>324678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323850</xdr:colOff>
      <xdr:row>43</xdr:row>
      <xdr:rowOff>323850</xdr:rowOff>
    </xdr:to>
    <xdr:pic macro="[0]!modInfo.MainSheetHelp">
      <xdr:nvPicPr>
        <xdr:cNvPr id="339418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10515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43</xdr:row>
      <xdr:rowOff>0</xdr:rowOff>
    </xdr:from>
    <xdr:to>
      <xdr:col>5</xdr:col>
      <xdr:colOff>323850</xdr:colOff>
      <xdr:row>43</xdr:row>
      <xdr:rowOff>323850</xdr:rowOff>
    </xdr:to>
    <xdr:pic macro="[0]!modInfo.MainSheetHelp">
      <xdr:nvPicPr>
        <xdr:cNvPr id="339419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00" y="105156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37</xdr:row>
      <xdr:rowOff>0</xdr:rowOff>
    </xdr:from>
    <xdr:to>
      <xdr:col>7</xdr:col>
      <xdr:colOff>323850</xdr:colOff>
      <xdr:row>38</xdr:row>
      <xdr:rowOff>9525</xdr:rowOff>
    </xdr:to>
    <xdr:pic macro="[0]!modInfo.MainSheetHelp">
      <xdr:nvPicPr>
        <xdr:cNvPr id="339420" name="ExcludeHelp_1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72350" y="856297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15</xdr:row>
      <xdr:rowOff>0</xdr:rowOff>
    </xdr:from>
    <xdr:to>
      <xdr:col>11</xdr:col>
      <xdr:colOff>9525</xdr:colOff>
      <xdr:row>15</xdr:row>
      <xdr:rowOff>85725</xdr:rowOff>
    </xdr:to>
    <xdr:pic>
      <xdr:nvPicPr>
        <xdr:cNvPr id="325802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209550" y="333375"/>
          <a:ext cx="102489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16</xdr:row>
      <xdr:rowOff>219075</xdr:rowOff>
    </xdr:from>
    <xdr:to>
      <xdr:col>11</xdr:col>
      <xdr:colOff>9525</xdr:colOff>
      <xdr:row>16</xdr:row>
      <xdr:rowOff>304800</xdr:rowOff>
    </xdr:to>
    <xdr:pic>
      <xdr:nvPicPr>
        <xdr:cNvPr id="325803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209550" y="933450"/>
          <a:ext cx="102489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9525</xdr:colOff>
      <xdr:row>6</xdr:row>
      <xdr:rowOff>85725</xdr:rowOff>
    </xdr:to>
    <xdr:pic>
      <xdr:nvPicPr>
        <xdr:cNvPr id="336965" name="pictBorderTop"/>
        <xdr:cNvPicPr>
          <a:picLocks/>
        </xdr:cNvPicPr>
      </xdr:nvPicPr>
      <xdr:blipFill>
        <a:blip xmlns:r="http://schemas.openxmlformats.org/officeDocument/2006/relationships" r:embed="rId1" cstate="print"/>
        <a:srcRect t="31250"/>
        <a:stretch>
          <a:fillRect/>
        </a:stretch>
      </xdr:blipFill>
      <xdr:spPr bwMode="auto">
        <a:xfrm>
          <a:off x="323850" y="333375"/>
          <a:ext cx="8067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228600</xdr:rowOff>
    </xdr:from>
    <xdr:to>
      <xdr:col>9</xdr:col>
      <xdr:colOff>9525</xdr:colOff>
      <xdr:row>8</xdr:row>
      <xdr:rowOff>0</xdr:rowOff>
    </xdr:to>
    <xdr:pic>
      <xdr:nvPicPr>
        <xdr:cNvPr id="336966" name="pictBorderDown"/>
        <xdr:cNvPicPr>
          <a:picLocks/>
        </xdr:cNvPicPr>
      </xdr:nvPicPr>
      <xdr:blipFill>
        <a:blip xmlns:r="http://schemas.openxmlformats.org/officeDocument/2006/relationships" r:embed="rId2" cstate="print"/>
        <a:srcRect b="31250"/>
        <a:stretch>
          <a:fillRect/>
        </a:stretch>
      </xdr:blipFill>
      <xdr:spPr bwMode="auto">
        <a:xfrm>
          <a:off x="323850" y="1257300"/>
          <a:ext cx="80676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161925</xdr:rowOff>
    </xdr:from>
    <xdr:to>
      <xdr:col>3</xdr:col>
      <xdr:colOff>323850</xdr:colOff>
      <xdr:row>11</xdr:row>
      <xdr:rowOff>485775</xdr:rowOff>
    </xdr:to>
    <xdr:pic macro="[0]!modInfo.MainSheetHelp">
      <xdr:nvPicPr>
        <xdr:cNvPr id="266142" name="ExcludeHelp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7640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266143" name="pictBorderTop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200025" y="333375"/>
          <a:ext cx="137255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266144" name="pictBorderDown"/>
        <xdr:cNvPicPr>
          <a:picLocks/>
        </xdr:cNvPicPr>
      </xdr:nvPicPr>
      <xdr:blipFill>
        <a:blip xmlns:r="http://schemas.openxmlformats.org/officeDocument/2006/relationships" r:embed="rId3" cstate="print"/>
        <a:srcRect b="31250"/>
        <a:stretch>
          <a:fillRect/>
        </a:stretch>
      </xdr:blipFill>
      <xdr:spPr bwMode="auto">
        <a:xfrm>
          <a:off x="200025" y="990600"/>
          <a:ext cx="137255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215031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215032" name="Рисунок 1"/>
        <xdr:cNvPicPr>
          <a:picLocks/>
        </xdr:cNvPicPr>
      </xdr:nvPicPr>
      <xdr:blipFill>
        <a:blip xmlns:r="http://schemas.openxmlformats.org/officeDocument/2006/relationships" r:embed="rId2" cstate="print"/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"/>
  <sheetViews>
    <sheetView showGridLines="0" workbookViewId="0">
      <selection activeCell="H55" sqref="H55"/>
    </sheetView>
  </sheetViews>
  <sheetFormatPr defaultColWidth="9.125" defaultRowHeight="11.4"/>
  <cols>
    <col min="1" max="16384" width="9.1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00"/>
  <sheetViews>
    <sheetView showGridLines="0" workbookViewId="0"/>
  </sheetViews>
  <sheetFormatPr defaultColWidth="9.125" defaultRowHeight="11.4"/>
  <cols>
    <col min="1" max="1" width="19.75" style="41" bestFit="1" customWidth="1"/>
    <col min="2" max="2" width="21.125" style="41" bestFit="1" customWidth="1"/>
    <col min="3" max="16384" width="9.125" style="41"/>
  </cols>
  <sheetData>
    <row r="1" spans="1:2">
      <c r="A1" s="60" t="s">
        <v>343</v>
      </c>
      <c r="B1" s="60" t="s">
        <v>344</v>
      </c>
    </row>
    <row r="2" spans="1:2">
      <c r="A2" t="s">
        <v>69</v>
      </c>
      <c r="B2" t="s">
        <v>34</v>
      </c>
    </row>
    <row r="3" spans="1:2">
      <c r="A3" t="s">
        <v>28</v>
      </c>
      <c r="B3" t="s">
        <v>32</v>
      </c>
    </row>
    <row r="4" spans="1:2">
      <c r="A4" t="s">
        <v>29</v>
      </c>
      <c r="B4" t="s">
        <v>345</v>
      </c>
    </row>
    <row r="5" spans="1:2">
      <c r="A5" t="s">
        <v>30</v>
      </c>
      <c r="B5" t="s">
        <v>33</v>
      </c>
    </row>
    <row r="6" spans="1:2">
      <c r="A6" t="s">
        <v>493</v>
      </c>
      <c r="B6" t="s">
        <v>593</v>
      </c>
    </row>
    <row r="7" spans="1:2">
      <c r="A7" t="s">
        <v>80</v>
      </c>
      <c r="B7" t="s">
        <v>35</v>
      </c>
    </row>
    <row r="8" spans="1:2">
      <c r="A8" t="s">
        <v>81</v>
      </c>
      <c r="B8" t="s">
        <v>426</v>
      </c>
    </row>
    <row r="9" spans="1:2">
      <c r="A9" t="s">
        <v>82</v>
      </c>
      <c r="B9" t="s">
        <v>346</v>
      </c>
    </row>
    <row r="10" spans="1:2">
      <c r="A10" t="s">
        <v>495</v>
      </c>
      <c r="B10" t="s">
        <v>347</v>
      </c>
    </row>
    <row r="11" spans="1:2">
      <c r="A11" t="s">
        <v>671</v>
      </c>
      <c r="B11" t="s">
        <v>348</v>
      </c>
    </row>
    <row r="12" spans="1:2">
      <c r="A12" t="s">
        <v>31</v>
      </c>
      <c r="B12" t="s">
        <v>349</v>
      </c>
    </row>
    <row r="13" spans="1:2">
      <c r="A13"/>
      <c r="B13" t="s">
        <v>36</v>
      </c>
    </row>
    <row r="14" spans="1:2">
      <c r="A14"/>
      <c r="B14" t="s">
        <v>37</v>
      </c>
    </row>
    <row r="15" spans="1:2">
      <c r="A15"/>
      <c r="B15" t="s">
        <v>38</v>
      </c>
    </row>
    <row r="16" spans="1:2">
      <c r="A16"/>
      <c r="B16" t="s">
        <v>410</v>
      </c>
    </row>
    <row r="17" spans="1:2">
      <c r="A17"/>
      <c r="B17" t="s">
        <v>414</v>
      </c>
    </row>
    <row r="18" spans="1:2">
      <c r="A18"/>
      <c r="B18" t="s">
        <v>415</v>
      </c>
    </row>
    <row r="19" spans="1:2">
      <c r="A19"/>
      <c r="B19" t="s">
        <v>89</v>
      </c>
    </row>
    <row r="20" spans="1:2">
      <c r="A20"/>
      <c r="B20" t="s">
        <v>427</v>
      </c>
    </row>
    <row r="21" spans="1:2">
      <c r="A21"/>
      <c r="B21" t="s">
        <v>421</v>
      </c>
    </row>
    <row r="22" spans="1:2">
      <c r="A22"/>
      <c r="B22" t="s">
        <v>422</v>
      </c>
    </row>
    <row r="23" spans="1:2">
      <c r="A23"/>
      <c r="B23" t="s">
        <v>423</v>
      </c>
    </row>
    <row r="24" spans="1:2">
      <c r="A24"/>
      <c r="B24" t="s">
        <v>5</v>
      </c>
    </row>
    <row r="25" spans="1:2">
      <c r="A25"/>
      <c r="B25" t="s">
        <v>6</v>
      </c>
    </row>
    <row r="26" spans="1:2">
      <c r="A26"/>
      <c r="B26" t="s">
        <v>7</v>
      </c>
    </row>
    <row r="27" spans="1:2">
      <c r="A27"/>
      <c r="B27" t="s">
        <v>424</v>
      </c>
    </row>
    <row r="28" spans="1:2">
      <c r="A28"/>
      <c r="B28" t="s">
        <v>428</v>
      </c>
    </row>
    <row r="29" spans="1:2">
      <c r="A29"/>
      <c r="B29" t="s">
        <v>398</v>
      </c>
    </row>
    <row r="30" spans="1:2">
      <c r="A30"/>
      <c r="B30" t="s">
        <v>39</v>
      </c>
    </row>
    <row r="31" spans="1:2">
      <c r="A31"/>
      <c r="B31" t="s">
        <v>40</v>
      </c>
    </row>
    <row r="32" spans="1:2">
      <c r="A32"/>
      <c r="B32" t="s">
        <v>429</v>
      </c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</sheetData>
  <phoneticPr fontId="8" type="noConversion"/>
  <pageMargins left="0.75" right="0.75" top="1" bottom="1" header="0.5" footer="0.5"/>
  <headerFooter alignWithMargins="0"/>
  <legacyDrawing r:id="rId1"/>
  <controls>
    <control shapeId="38913" r:id="rId2" name="cmdGetListAllSheets"/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_et_union" enableFormatConditionsCalculation="0">
    <tabColor indexed="47"/>
  </sheetPr>
  <dimension ref="A1:AA68"/>
  <sheetViews>
    <sheetView showGridLines="0" zoomScaleNormal="100" workbookViewId="0">
      <selection activeCell="A30" sqref="A30:IV33"/>
    </sheetView>
  </sheetViews>
  <sheetFormatPr defaultColWidth="9.125" defaultRowHeight="15" customHeight="1"/>
  <cols>
    <col min="1" max="1" width="28" style="59" bestFit="1" customWidth="1"/>
    <col min="2" max="4" width="9.125" style="2"/>
    <col min="5" max="5" width="6.875" style="2" customWidth="1"/>
    <col min="6" max="6" width="9.125" style="2"/>
    <col min="7" max="7" width="18.25" style="2" customWidth="1"/>
    <col min="8" max="12" width="9.125" style="2"/>
    <col min="13" max="13" width="12.375" style="40" bestFit="1" customWidth="1"/>
    <col min="14" max="14" width="11.625" style="40" bestFit="1" customWidth="1"/>
    <col min="15" max="16" width="9.125" style="40"/>
    <col min="17" max="26" width="9.125" style="2"/>
    <col min="27" max="27" width="9.125" style="42"/>
    <col min="28" max="16384" width="9.125" style="2"/>
  </cols>
  <sheetData>
    <row r="1" spans="1:27" s="66" customFormat="1" ht="15" customHeight="1">
      <c r="A1" s="65"/>
      <c r="E1" s="81"/>
      <c r="M1" s="40"/>
      <c r="N1" s="40"/>
      <c r="O1" s="40"/>
      <c r="P1" s="40"/>
      <c r="AA1" s="42"/>
    </row>
    <row r="2" spans="1:27" s="64" customFormat="1" ht="15" customHeight="1">
      <c r="A2" s="119" t="s">
        <v>510</v>
      </c>
      <c r="B2" s="63"/>
      <c r="C2" s="63"/>
      <c r="D2" s="63"/>
      <c r="E2" s="80"/>
      <c r="F2" s="63"/>
      <c r="G2" s="63"/>
      <c r="H2" s="63"/>
      <c r="I2" s="63"/>
      <c r="J2" s="63"/>
      <c r="K2" s="63"/>
      <c r="L2" s="63"/>
      <c r="M2" s="45"/>
      <c r="N2" s="45"/>
      <c r="O2" s="45"/>
      <c r="P2" s="45"/>
      <c r="Q2" s="63"/>
      <c r="R2" s="63"/>
      <c r="S2" s="63"/>
      <c r="T2" s="63"/>
      <c r="U2" s="63"/>
      <c r="V2" s="63"/>
      <c r="W2" s="63"/>
      <c r="X2" s="63"/>
      <c r="Y2" s="63"/>
      <c r="Z2" s="63"/>
      <c r="AA2" s="46"/>
    </row>
    <row r="3" spans="1:27" s="66" customFormat="1" ht="15" customHeight="1">
      <c r="A3" s="65"/>
      <c r="E3" s="81"/>
      <c r="M3" s="40"/>
      <c r="N3" s="40"/>
      <c r="O3" s="40"/>
      <c r="P3" s="40"/>
      <c r="AA3" s="42"/>
    </row>
    <row r="4" spans="1:27" s="49" customFormat="1" ht="19.5" customHeight="1">
      <c r="A4" s="48"/>
      <c r="B4" s="48"/>
      <c r="D4" s="400"/>
      <c r="E4" s="206"/>
      <c r="F4" s="241"/>
      <c r="G4" s="206" t="s">
        <v>196</v>
      </c>
      <c r="H4" s="352"/>
      <c r="I4" s="425"/>
    </row>
    <row r="5" spans="1:27" s="66" customFormat="1" ht="15" customHeight="1">
      <c r="A5" s="65"/>
      <c r="E5" s="81"/>
      <c r="M5" s="40"/>
      <c r="N5" s="40"/>
      <c r="O5" s="40"/>
      <c r="P5" s="40"/>
      <c r="AA5" s="42"/>
    </row>
    <row r="6" spans="1:27" s="64" customFormat="1" ht="15" customHeight="1">
      <c r="A6" s="119" t="s">
        <v>100</v>
      </c>
      <c r="B6" s="63"/>
      <c r="C6" s="63"/>
      <c r="D6" s="63"/>
      <c r="E6" s="80"/>
      <c r="F6" s="63"/>
      <c r="G6" s="63"/>
      <c r="H6" s="63"/>
      <c r="I6" s="63"/>
      <c r="J6" s="63"/>
      <c r="K6" s="63"/>
      <c r="L6" s="63"/>
      <c r="M6" s="45"/>
      <c r="N6" s="45"/>
      <c r="O6" s="45"/>
      <c r="P6" s="45"/>
      <c r="Q6" s="63"/>
      <c r="R6" s="63"/>
      <c r="S6" s="63"/>
      <c r="T6" s="63"/>
      <c r="U6" s="63"/>
      <c r="V6" s="63"/>
      <c r="W6" s="63"/>
      <c r="X6" s="63"/>
      <c r="Y6" s="63"/>
      <c r="Z6" s="63"/>
      <c r="AA6" s="46"/>
    </row>
    <row r="7" spans="1:27" s="66" customFormat="1" ht="15" customHeight="1">
      <c r="A7" s="65"/>
      <c r="E7" s="81"/>
      <c r="M7" s="40"/>
      <c r="N7" s="40"/>
      <c r="O7" s="40"/>
      <c r="P7" s="40"/>
      <c r="AA7" s="42"/>
    </row>
    <row r="8" spans="1:27" s="91" customFormat="1" ht="20.100000000000001" customHeight="1">
      <c r="A8" s="92"/>
      <c r="B8" s="92"/>
      <c r="D8" s="405"/>
      <c r="E8" s="463" t="s">
        <v>307</v>
      </c>
      <c r="F8" s="353"/>
      <c r="G8" s="335" t="s">
        <v>196</v>
      </c>
      <c r="H8" s="341"/>
      <c r="I8" s="214"/>
    </row>
    <row r="9" spans="1:27" s="91" customFormat="1" ht="20.100000000000001" customHeight="1">
      <c r="A9" s="92"/>
      <c r="B9" s="92"/>
      <c r="D9" s="405"/>
      <c r="E9" s="463"/>
      <c r="F9" s="354" t="s">
        <v>308</v>
      </c>
      <c r="G9" s="335" t="s">
        <v>196</v>
      </c>
      <c r="H9" s="341"/>
      <c r="I9" s="214"/>
    </row>
    <row r="10" spans="1:27" s="91" customFormat="1" ht="20.100000000000001" customHeight="1">
      <c r="A10" s="92"/>
      <c r="B10" s="92"/>
      <c r="D10" s="405"/>
      <c r="E10" s="463"/>
      <c r="F10" s="354" t="s">
        <v>309</v>
      </c>
      <c r="G10" s="371"/>
      <c r="H10" s="341"/>
      <c r="I10" s="214"/>
    </row>
    <row r="11" spans="1:27" s="91" customFormat="1" ht="20.100000000000001" customHeight="1">
      <c r="A11" s="92"/>
      <c r="B11" s="92"/>
      <c r="D11" s="405"/>
      <c r="E11" s="463"/>
      <c r="F11" s="354" t="s">
        <v>310</v>
      </c>
      <c r="G11" s="335" t="s">
        <v>196</v>
      </c>
      <c r="H11" s="342">
        <f>nerr(H8/H10)</f>
        <v>0</v>
      </c>
      <c r="I11" s="214"/>
    </row>
    <row r="12" spans="1:27" s="91" customFormat="1" ht="20.100000000000001" customHeight="1">
      <c r="A12" s="92"/>
      <c r="B12" s="92"/>
      <c r="D12" s="405"/>
      <c r="E12" s="463"/>
      <c r="F12" s="354" t="s">
        <v>475</v>
      </c>
      <c r="G12" s="335" t="s">
        <v>411</v>
      </c>
      <c r="H12" s="343"/>
      <c r="I12" s="214"/>
    </row>
    <row r="13" spans="1:27" s="66" customFormat="1" ht="15" customHeight="1">
      <c r="A13" s="65"/>
      <c r="E13" s="81"/>
      <c r="M13" s="40"/>
      <c r="N13" s="40"/>
      <c r="O13" s="40"/>
      <c r="P13" s="40"/>
      <c r="AA13" s="42"/>
    </row>
    <row r="14" spans="1:27" s="64" customFormat="1" ht="15" customHeight="1">
      <c r="A14" s="119" t="s">
        <v>283</v>
      </c>
      <c r="B14" s="63"/>
      <c r="C14" s="63"/>
      <c r="D14" s="63"/>
      <c r="E14" s="80"/>
      <c r="F14" s="63"/>
      <c r="G14" s="63"/>
      <c r="H14" s="63"/>
      <c r="I14" s="63"/>
      <c r="J14" s="63"/>
      <c r="K14" s="63"/>
      <c r="L14" s="63"/>
      <c r="M14" s="45"/>
      <c r="N14" s="45"/>
      <c r="O14" s="45"/>
      <c r="P14" s="45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46"/>
    </row>
    <row r="15" spans="1:27" s="66" customFormat="1" ht="15" customHeight="1">
      <c r="A15" s="65"/>
      <c r="E15" s="81"/>
      <c r="M15" s="40"/>
      <c r="N15" s="40"/>
      <c r="O15" s="40"/>
      <c r="P15" s="40"/>
      <c r="AA15" s="42"/>
    </row>
    <row r="16" spans="1:27" s="49" customFormat="1" ht="19.5" customHeight="1">
      <c r="A16" s="48"/>
      <c r="B16" s="48"/>
      <c r="D16" s="400"/>
      <c r="E16" s="206"/>
      <c r="F16" s="241"/>
      <c r="G16" s="206" t="s">
        <v>479</v>
      </c>
      <c r="H16" s="352"/>
      <c r="I16" s="425"/>
    </row>
    <row r="17" spans="1:27" s="66" customFormat="1" ht="15" customHeight="1">
      <c r="A17" s="65"/>
      <c r="E17" s="81"/>
      <c r="M17" s="40"/>
      <c r="N17" s="40"/>
      <c r="O17" s="40"/>
      <c r="P17" s="40"/>
      <c r="AA17" s="42"/>
    </row>
    <row r="18" spans="1:27" s="64" customFormat="1" ht="15" customHeight="1">
      <c r="A18" s="119" t="s">
        <v>58</v>
      </c>
      <c r="B18" s="63"/>
      <c r="C18" s="63"/>
      <c r="D18" s="63"/>
      <c r="E18" s="80"/>
      <c r="F18" s="63"/>
      <c r="G18" s="63"/>
      <c r="H18" s="63"/>
      <c r="I18" s="63"/>
      <c r="J18" s="63"/>
      <c r="K18" s="63"/>
      <c r="L18" s="63"/>
      <c r="M18" s="45"/>
      <c r="N18" s="45"/>
      <c r="O18" s="45"/>
      <c r="P18" s="45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46"/>
    </row>
    <row r="19" spans="1:27" s="64" customFormat="1" ht="15" customHeight="1">
      <c r="A19" s="119" t="s">
        <v>59</v>
      </c>
      <c r="B19" s="63"/>
      <c r="C19" s="63"/>
      <c r="D19" s="63"/>
      <c r="E19" s="80"/>
      <c r="F19" s="63"/>
      <c r="G19" s="63"/>
      <c r="H19" s="63"/>
      <c r="I19" s="63"/>
      <c r="J19" s="63"/>
      <c r="K19" s="63"/>
      <c r="L19" s="63"/>
      <c r="M19" s="45"/>
      <c r="N19" s="45"/>
      <c r="O19" s="45"/>
      <c r="P19" s="45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46"/>
    </row>
    <row r="20" spans="1:27" s="64" customFormat="1" ht="15" customHeight="1">
      <c r="A20" s="119" t="s">
        <v>60</v>
      </c>
      <c r="B20" s="63"/>
      <c r="C20" s="63"/>
      <c r="D20" s="63"/>
      <c r="E20" s="80"/>
      <c r="F20" s="63"/>
      <c r="G20" s="63"/>
      <c r="H20" s="63"/>
      <c r="I20" s="63"/>
      <c r="J20" s="63"/>
      <c r="K20" s="63"/>
      <c r="L20" s="63"/>
      <c r="M20" s="45"/>
      <c r="N20" s="45"/>
      <c r="O20" s="45"/>
      <c r="P20" s="45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46"/>
    </row>
    <row r="21" spans="1:27" s="66" customFormat="1" ht="15" customHeight="1">
      <c r="A21" s="65"/>
      <c r="E21" s="81"/>
      <c r="G21" s="296"/>
      <c r="H21" s="296"/>
      <c r="I21" s="296"/>
      <c r="J21" s="296"/>
      <c r="K21" s="296"/>
      <c r="L21" s="296"/>
      <c r="M21" s="297"/>
      <c r="N21" s="40"/>
      <c r="O21" s="40"/>
      <c r="P21" s="40"/>
      <c r="AA21" s="42"/>
    </row>
    <row r="22" spans="1:27" s="120" customFormat="1" ht="20.100000000000001" customHeight="1">
      <c r="C22" s="244"/>
      <c r="D22" s="410"/>
      <c r="E22" s="463" t="s">
        <v>50</v>
      </c>
      <c r="F22" s="480"/>
      <c r="G22" s="269" t="s">
        <v>46</v>
      </c>
      <c r="H22" s="270"/>
      <c r="I22" s="271"/>
      <c r="J22" s="272"/>
      <c r="K22" s="298"/>
      <c r="L22" s="273">
        <f>SUM(L23:L25)</f>
        <v>0</v>
      </c>
      <c r="M22" s="274" t="e">
        <f ca="1">nerr(L22/costs_OPS_4)*100</f>
        <v>#NAME?</v>
      </c>
      <c r="N22" s="408"/>
      <c r="O22" s="244"/>
    </row>
    <row r="23" spans="1:27" s="120" customFormat="1" ht="20.100000000000001" customHeight="1">
      <c r="C23" s="244"/>
      <c r="D23" s="410"/>
      <c r="E23" s="463"/>
      <c r="F23" s="481"/>
      <c r="G23" s="495"/>
      <c r="H23" s="491"/>
      <c r="I23" s="250"/>
      <c r="J23" s="251"/>
      <c r="K23" s="252"/>
      <c r="L23" s="333"/>
      <c r="M23" s="253"/>
      <c r="N23" s="408"/>
      <c r="O23" s="244"/>
    </row>
    <row r="24" spans="1:27" s="120" customFormat="1" ht="20.100000000000001" customHeight="1">
      <c r="C24" s="244"/>
      <c r="D24" s="410"/>
      <c r="E24" s="463"/>
      <c r="F24" s="481"/>
      <c r="G24" s="495"/>
      <c r="H24" s="491"/>
      <c r="I24" s="257" t="s">
        <v>562</v>
      </c>
      <c r="J24" s="258"/>
      <c r="K24" s="258"/>
      <c r="L24" s="259"/>
      <c r="M24" s="260"/>
      <c r="N24" s="409"/>
      <c r="O24" s="244"/>
    </row>
    <row r="25" spans="1:27" s="120" customFormat="1" ht="20.100000000000001" customHeight="1">
      <c r="C25" s="244"/>
      <c r="D25" s="410"/>
      <c r="E25" s="463"/>
      <c r="F25" s="482"/>
      <c r="G25" s="267" t="s">
        <v>45</v>
      </c>
      <c r="H25" s="268"/>
      <c r="I25" s="261"/>
      <c r="J25" s="261"/>
      <c r="K25" s="261"/>
      <c r="L25" s="261"/>
      <c r="M25" s="262"/>
      <c r="N25" s="408"/>
      <c r="O25" s="244"/>
    </row>
    <row r="26" spans="1:27" s="66" customFormat="1" ht="15.75" customHeight="1">
      <c r="A26" s="65"/>
      <c r="E26" s="81"/>
      <c r="M26" s="40"/>
      <c r="N26" s="40"/>
      <c r="O26" s="40"/>
      <c r="P26" s="40"/>
      <c r="AA26" s="42"/>
    </row>
    <row r="27" spans="1:27" s="64" customFormat="1" ht="15" customHeight="1">
      <c r="A27" s="119" t="s">
        <v>61</v>
      </c>
      <c r="B27" s="63"/>
      <c r="C27" s="63"/>
      <c r="D27" s="63"/>
      <c r="E27" s="80"/>
      <c r="F27" s="63"/>
      <c r="G27" s="63"/>
      <c r="H27" s="63"/>
      <c r="I27" s="63"/>
      <c r="J27" s="63"/>
      <c r="K27" s="63"/>
      <c r="L27" s="63"/>
      <c r="M27" s="45"/>
      <c r="N27" s="45"/>
      <c r="O27" s="45"/>
      <c r="P27" s="45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46"/>
    </row>
    <row r="28" spans="1:27" s="64" customFormat="1" ht="15" customHeight="1">
      <c r="A28" s="119" t="s">
        <v>62</v>
      </c>
      <c r="B28" s="63"/>
      <c r="C28" s="63"/>
      <c r="D28" s="63"/>
      <c r="E28" s="80"/>
      <c r="F28" s="63"/>
      <c r="G28" s="63"/>
      <c r="H28" s="63"/>
      <c r="I28" s="63"/>
      <c r="J28" s="63"/>
      <c r="K28" s="63"/>
      <c r="L28" s="63"/>
      <c r="M28" s="45"/>
      <c r="N28" s="45"/>
      <c r="O28" s="45"/>
      <c r="P28" s="45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46"/>
    </row>
    <row r="29" spans="1:27" s="66" customFormat="1" ht="15" customHeight="1">
      <c r="A29" s="65"/>
      <c r="E29" s="81"/>
      <c r="G29" s="296"/>
      <c r="H29" s="296"/>
      <c r="I29" s="296"/>
      <c r="J29" s="296"/>
      <c r="K29" s="296"/>
      <c r="L29" s="296"/>
      <c r="M29" s="297"/>
      <c r="N29" s="40"/>
      <c r="O29" s="40"/>
      <c r="P29" s="40"/>
      <c r="AA29" s="42"/>
    </row>
    <row r="30" spans="1:27" s="120" customFormat="1" ht="20.100000000000001" customHeight="1">
      <c r="C30" s="244"/>
      <c r="D30" s="410"/>
      <c r="E30" s="463" t="s">
        <v>47</v>
      </c>
      <c r="F30" s="492"/>
      <c r="G30" s="269" t="s">
        <v>46</v>
      </c>
      <c r="H30" s="270"/>
      <c r="I30" s="271"/>
      <c r="J30" s="272"/>
      <c r="K30" s="298"/>
      <c r="L30" s="273">
        <f>SUM(L31:L33)</f>
        <v>0</v>
      </c>
      <c r="M30" s="274" t="e">
        <f ca="1">nerr(L30/costs_PH_4)*100</f>
        <v>#NAME?</v>
      </c>
      <c r="N30" s="408"/>
      <c r="O30" s="244"/>
    </row>
    <row r="31" spans="1:27" s="120" customFormat="1" ht="19.5" customHeight="1">
      <c r="C31" s="244"/>
      <c r="D31" s="410"/>
      <c r="E31" s="463"/>
      <c r="F31" s="493"/>
      <c r="G31" s="495"/>
      <c r="H31" s="491"/>
      <c r="I31" s="250"/>
      <c r="J31" s="251"/>
      <c r="K31" s="252"/>
      <c r="L31" s="333"/>
      <c r="M31" s="253"/>
      <c r="N31" s="408"/>
      <c r="O31" s="244"/>
    </row>
    <row r="32" spans="1:27" s="120" customFormat="1" ht="19.5" customHeight="1">
      <c r="C32" s="244"/>
      <c r="D32" s="410"/>
      <c r="E32" s="463"/>
      <c r="F32" s="493"/>
      <c r="G32" s="495"/>
      <c r="H32" s="491"/>
      <c r="I32" s="257" t="s">
        <v>562</v>
      </c>
      <c r="J32" s="258"/>
      <c r="K32" s="258"/>
      <c r="L32" s="259"/>
      <c r="M32" s="260"/>
      <c r="N32" s="409"/>
      <c r="O32" s="244"/>
    </row>
    <row r="33" spans="1:27" s="120" customFormat="1" ht="19.5" customHeight="1">
      <c r="C33" s="244"/>
      <c r="D33" s="410"/>
      <c r="E33" s="463"/>
      <c r="F33" s="494"/>
      <c r="G33" s="267" t="s">
        <v>45</v>
      </c>
      <c r="H33" s="268"/>
      <c r="I33" s="261"/>
      <c r="J33" s="261"/>
      <c r="K33" s="261"/>
      <c r="L33" s="261"/>
      <c r="M33" s="262"/>
      <c r="N33" s="408"/>
      <c r="O33" s="244"/>
    </row>
    <row r="34" spans="1:27" ht="15" customHeight="1">
      <c r="E34" s="79"/>
    </row>
    <row r="35" spans="1:27" s="64" customFormat="1" ht="15" customHeight="1">
      <c r="A35" s="62" t="s">
        <v>563</v>
      </c>
      <c r="B35" s="63"/>
      <c r="C35" s="63"/>
      <c r="D35" s="63"/>
      <c r="E35" s="80"/>
      <c r="F35" s="63"/>
      <c r="G35" s="63"/>
      <c r="H35" s="63"/>
      <c r="I35" s="63"/>
      <c r="J35" s="63"/>
      <c r="K35" s="63"/>
      <c r="L35" s="63"/>
      <c r="M35" s="45"/>
      <c r="N35" s="45"/>
      <c r="O35" s="45"/>
      <c r="P35" s="45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46"/>
    </row>
    <row r="36" spans="1:27" s="66" customFormat="1" ht="15" customHeight="1">
      <c r="A36" s="65"/>
      <c r="E36" s="81"/>
      <c r="M36" s="40"/>
      <c r="N36" s="40"/>
      <c r="O36" s="40"/>
      <c r="P36" s="40"/>
      <c r="AA36" s="42"/>
    </row>
    <row r="37" spans="1:27" s="238" customFormat="1" ht="20.100000000000001" customHeight="1">
      <c r="D37" s="404"/>
      <c r="E37" s="277"/>
      <c r="F37" s="285"/>
      <c r="G37" s="280"/>
      <c r="H37" s="322"/>
      <c r="I37" s="281"/>
      <c r="J37" s="282"/>
      <c r="K37" s="283"/>
      <c r="L37" s="295"/>
      <c r="M37" s="406"/>
    </row>
    <row r="40" spans="1:27" s="64" customFormat="1" ht="15" customHeight="1">
      <c r="A40" s="62" t="s">
        <v>585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45"/>
      <c r="N40" s="45"/>
      <c r="O40" s="45"/>
      <c r="P40" s="45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46"/>
    </row>
    <row r="41" spans="1:27" s="64" customFormat="1" ht="15" customHeight="1">
      <c r="A41" s="62" t="s">
        <v>586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45"/>
      <c r="N41" s="45"/>
      <c r="O41" s="45"/>
      <c r="P41" s="45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46"/>
    </row>
    <row r="42" spans="1:27" s="66" customFormat="1" ht="15" customHeight="1">
      <c r="A42" s="65"/>
      <c r="M42" s="40"/>
      <c r="N42" s="40"/>
      <c r="O42" s="40"/>
      <c r="P42" s="40"/>
      <c r="AA42" s="42"/>
    </row>
    <row r="43" spans="1:27" s="54" customFormat="1" ht="19.5" customHeight="1">
      <c r="A43" s="50"/>
      <c r="B43" s="51"/>
      <c r="C43" s="52"/>
      <c r="D43" s="428"/>
      <c r="E43" s="496"/>
      <c r="F43" s="299"/>
      <c r="G43" s="300"/>
      <c r="H43" s="426"/>
      <c r="I43" s="67"/>
    </row>
    <row r="44" spans="1:27" s="54" customFormat="1" ht="19.5" customHeight="1">
      <c r="A44" s="50"/>
      <c r="B44" s="51"/>
      <c r="C44" s="52"/>
      <c r="D44" s="428"/>
      <c r="E44" s="497"/>
      <c r="F44" s="325" t="s">
        <v>584</v>
      </c>
      <c r="G44" s="306"/>
      <c r="H44" s="427"/>
      <c r="I44" s="67"/>
    </row>
    <row r="46" spans="1:27" s="66" customFormat="1" ht="15" customHeight="1">
      <c r="A46" s="65"/>
    </row>
    <row r="47" spans="1:27" s="64" customFormat="1" ht="15" customHeight="1">
      <c r="A47" s="119" t="s">
        <v>0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45"/>
      <c r="N47" s="45"/>
      <c r="O47" s="45"/>
      <c r="P47" s="45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46"/>
    </row>
    <row r="48" spans="1:27" s="66" customFormat="1" ht="15" customHeight="1">
      <c r="A48" s="65"/>
      <c r="M48" s="40"/>
      <c r="N48" s="40"/>
      <c r="O48" s="40"/>
      <c r="P48" s="40"/>
      <c r="AA48" s="42"/>
    </row>
    <row r="49" spans="1:27" s="125" customFormat="1" ht="20.100000000000001" customHeight="1">
      <c r="D49" s="411"/>
      <c r="E49" s="277" t="s">
        <v>637</v>
      </c>
      <c r="F49" s="279" t="s">
        <v>1</v>
      </c>
      <c r="G49" s="293"/>
      <c r="H49" s="293"/>
      <c r="I49" s="293"/>
      <c r="J49" s="293"/>
      <c r="K49" s="293"/>
      <c r="L49" s="294"/>
      <c r="M49" s="412"/>
    </row>
    <row r="50" spans="1:27" s="125" customFormat="1" ht="20.100000000000001" customHeight="1">
      <c r="D50" s="411"/>
      <c r="E50" s="277" t="s">
        <v>50</v>
      </c>
      <c r="F50" s="278" t="str">
        <f>"Сайт"&amp;IF(strPublication="На официальном сайте организации"," организации "," ")&amp;"в сети Интернет"</f>
        <v>Сайт в сети Интернет</v>
      </c>
      <c r="G50" s="280"/>
      <c r="H50" s="322"/>
      <c r="I50" s="281"/>
      <c r="J50" s="286" t="s">
        <v>411</v>
      </c>
      <c r="K50" s="286" t="s">
        <v>411</v>
      </c>
      <c r="L50" s="295"/>
      <c r="M50" s="412"/>
    </row>
    <row r="51" spans="1:27" s="125" customFormat="1" ht="20.100000000000001" customHeight="1">
      <c r="D51" s="411"/>
      <c r="E51" s="277" t="s">
        <v>2</v>
      </c>
      <c r="F51" s="278" t="s">
        <v>589</v>
      </c>
      <c r="G51" s="280"/>
      <c r="H51" s="322"/>
      <c r="I51" s="281"/>
      <c r="J51" s="282"/>
      <c r="K51" s="283"/>
      <c r="L51" s="284" t="s">
        <v>411</v>
      </c>
      <c r="M51" s="412"/>
    </row>
    <row r="52" spans="1:27" s="66" customFormat="1" ht="15" customHeight="1">
      <c r="A52" s="65"/>
      <c r="M52" s="40"/>
      <c r="N52" s="40"/>
      <c r="O52" s="40"/>
      <c r="P52" s="40"/>
      <c r="AA52" s="42"/>
    </row>
    <row r="53" spans="1:27" s="66" customFormat="1" ht="15" customHeight="1">
      <c r="A53" s="65"/>
      <c r="M53" s="40"/>
      <c r="N53" s="40"/>
      <c r="O53" s="40"/>
      <c r="P53" s="40"/>
      <c r="AA53" s="42"/>
    </row>
    <row r="54" spans="1:27" s="64" customFormat="1" ht="15" customHeight="1">
      <c r="A54" s="119" t="s">
        <v>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45"/>
      <c r="N54" s="45"/>
      <c r="O54" s="45"/>
      <c r="P54" s="45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46"/>
    </row>
    <row r="55" spans="1:27" s="66" customFormat="1" ht="15" customHeight="1">
      <c r="A55" s="65"/>
      <c r="M55" s="40"/>
      <c r="N55" s="40"/>
      <c r="O55" s="40"/>
      <c r="P55" s="40"/>
      <c r="AA55" s="42"/>
    </row>
    <row r="56" spans="1:27" s="125" customFormat="1" ht="20.100000000000001" customHeight="1">
      <c r="D56" s="411"/>
      <c r="E56" s="277" t="s">
        <v>637</v>
      </c>
      <c r="F56" s="279" t="s">
        <v>1</v>
      </c>
      <c r="G56" s="293"/>
      <c r="H56" s="293"/>
      <c r="I56" s="293"/>
      <c r="J56" s="293"/>
      <c r="K56" s="293"/>
      <c r="L56" s="294"/>
      <c r="M56" s="412"/>
    </row>
    <row r="57" spans="1:27" s="125" customFormat="1" ht="20.100000000000001" customHeight="1">
      <c r="D57" s="411"/>
      <c r="E57" s="277" t="s">
        <v>50</v>
      </c>
      <c r="F57" s="278" t="str">
        <f>"Сайт"&amp;IF(strPublication="На официальном сайте организации"," организации "," ")&amp;"в сети Интернет"</f>
        <v>Сайт в сети Интернет</v>
      </c>
      <c r="G57" s="280"/>
      <c r="H57" s="322"/>
      <c r="I57" s="281"/>
      <c r="J57" s="286" t="s">
        <v>411</v>
      </c>
      <c r="K57" s="286" t="s">
        <v>411</v>
      </c>
      <c r="L57" s="295"/>
      <c r="M57" s="412"/>
    </row>
    <row r="58" spans="1:27" s="125" customFormat="1" ht="20.100000000000001" customHeight="1">
      <c r="D58" s="411"/>
      <c r="E58" s="277" t="s">
        <v>2</v>
      </c>
      <c r="F58" s="278" t="s">
        <v>589</v>
      </c>
      <c r="G58" s="280"/>
      <c r="H58" s="322"/>
      <c r="I58" s="281"/>
      <c r="J58" s="282"/>
      <c r="K58" s="283"/>
      <c r="L58" s="284" t="s">
        <v>411</v>
      </c>
      <c r="M58" s="412"/>
    </row>
    <row r="59" spans="1:27" s="125" customFormat="1" ht="20.100000000000001" customHeight="1">
      <c r="D59" s="411"/>
      <c r="E59" s="277" t="s">
        <v>4</v>
      </c>
      <c r="F59" s="278" t="s">
        <v>74</v>
      </c>
      <c r="G59" s="287"/>
      <c r="H59" s="322"/>
      <c r="I59" s="281"/>
      <c r="J59" s="288"/>
      <c r="K59" s="289"/>
      <c r="L59" s="431"/>
      <c r="M59" s="412"/>
    </row>
    <row r="60" spans="1:27" ht="15" customHeight="1">
      <c r="H60" s="395"/>
    </row>
    <row r="61" spans="1:27" s="64" customFormat="1" ht="15" customHeight="1">
      <c r="A61" s="119" t="s">
        <v>67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45"/>
      <c r="N61" s="45"/>
      <c r="O61" s="45"/>
      <c r="P61" s="45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46"/>
    </row>
    <row r="62" spans="1:27" s="64" customFormat="1" ht="15" customHeight="1">
      <c r="A62" s="119" t="s">
        <v>68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45"/>
      <c r="N62" s="45"/>
      <c r="O62" s="45"/>
      <c r="P62" s="45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46"/>
    </row>
    <row r="64" spans="1:27" s="275" customFormat="1" ht="18.75" customHeight="1">
      <c r="E64" s="126" t="s">
        <v>431</v>
      </c>
      <c r="F64" s="127" t="s">
        <v>57</v>
      </c>
      <c r="G64" s="128"/>
      <c r="H64" s="128"/>
      <c r="I64" s="128"/>
      <c r="J64" s="128"/>
      <c r="K64" s="128"/>
    </row>
    <row r="66" spans="1:27" s="64" customFormat="1" ht="15" customHeight="1">
      <c r="A66" s="119" t="s">
        <v>498</v>
      </c>
      <c r="B66" s="63"/>
      <c r="C66" s="63"/>
      <c r="D66" s="63"/>
      <c r="E66" s="80"/>
      <c r="F66" s="63"/>
      <c r="G66" s="63"/>
      <c r="H66" s="63"/>
      <c r="I66" s="63"/>
      <c r="J66" s="63"/>
      <c r="K66" s="63"/>
      <c r="L66" s="63"/>
      <c r="M66" s="45"/>
      <c r="N66" s="45"/>
      <c r="O66" s="45"/>
      <c r="P66" s="45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46"/>
    </row>
    <row r="68" spans="1:27" s="290" customFormat="1" ht="20.100000000000001" customHeight="1">
      <c r="A68" s="44"/>
      <c r="B68" s="44"/>
      <c r="C68" s="44"/>
      <c r="D68" s="429"/>
      <c r="E68" s="292"/>
      <c r="F68" s="291"/>
      <c r="G68" s="430"/>
    </row>
  </sheetData>
  <sheetProtection formatColumns="0" formatRows="0"/>
  <mergeCells count="10">
    <mergeCell ref="E8:E12"/>
    <mergeCell ref="E43:E44"/>
    <mergeCell ref="E22:E25"/>
    <mergeCell ref="F22:F25"/>
    <mergeCell ref="G23:G24"/>
    <mergeCell ref="H23:H24"/>
    <mergeCell ref="E30:E33"/>
    <mergeCell ref="F30:F33"/>
    <mergeCell ref="G31:G32"/>
    <mergeCell ref="H31:H32"/>
  </mergeCells>
  <phoneticPr fontId="8" type="noConversion"/>
  <dataValidations count="22">
    <dataValidation type="textLength" operator="lessThanOrEqual" allowBlank="1" showInputMessage="1" showErrorMessage="1" errorTitle="Ошибка" error="Допускается ввод не более 900 символов!" sqref="F68 F16 H50:H51 J51:K51 H37 F22 F4 H57:H59 K22:K23 F37 J58:K59 H23:I23 H31:I31 K30:K31 F30:F33">
      <formula1>900</formula1>
    </dataValidation>
    <dataValidation type="decimal" allowBlank="1" showInputMessage="1" showErrorMessage="1" error="Значение должно быть действительным числом" sqref="H8:H10 H4 H16">
      <formula1>-999999999</formula1>
      <formula2>999999999999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I50:I51 I57:I59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L37 L59 L50 L57">
      <formula1>900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43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43">
      <formula1>MR_LIST</formula1>
    </dataValidation>
    <dataValidation type="decimal" allowBlank="1" showErrorMessage="1" errorTitle="Ошибка" error="Допускается ввод только неотрицательных чисел!" sqref="L23 J22:J23 L31 J30:J31">
      <formula1>0</formula1>
      <formula2>9.99999999999999E+23</formula2>
    </dataValidation>
    <dataValidation type="list" allowBlank="1" showErrorMessage="1" errorTitle="Ошибка" error="Выберите значение из списка" sqref="G23:G24 G31:G32">
      <formula1>kind_of_purchase_method</formula1>
    </dataValidation>
    <dataValidation type="list" allowBlank="1" showInputMessage="1" showErrorMessage="1" error="Выберите значение из списка" prompt="Выберите значение из списка" sqref="F8">
      <formula1>kind_of_fuels</formula1>
    </dataValidation>
    <dataValidation type="list" allowBlank="1" showInputMessage="1" showErrorMessage="1" errorTitle="Внимание" error="Выберите значение из списка" prompt="Выберите значение из списка" sqref="H12">
      <formula1>kind_of_purchase_method</formula1>
    </dataValidation>
    <dataValidation type="decimal" allowBlank="1" showInputMessage="1" showErrorMessage="1" sqref="H11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G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59">
      <formula1>900</formula1>
    </dataValidation>
  </dataValidations>
  <hyperlinks>
    <hyperlink ref="F44" location="'Титульный'!A1" tooltip="Добавить МО" display="Добавить МО"/>
    <hyperlink ref="G25" location="'ВО показатели (2)'!A1" tooltip="Добавить способ" display="Добавить запись"/>
    <hyperlink ref="I24" location="'ВО показатели (2)'!A1" tooltip="Добавить запись" display="Добавить запись"/>
    <hyperlink ref="G33" location="'ВО показатели (2)'!A1" tooltip="Добавить способ" display="Добавить запись"/>
    <hyperlink ref="I32" location="'ВО показатели (2)'!A1" tooltip="Добавить запись" display="Добавить запись"/>
  </hyperlink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Info" enableFormatConditionsCalculation="0">
    <tabColor indexed="47"/>
  </sheetPr>
  <dimension ref="B1:B17"/>
  <sheetViews>
    <sheetView showGridLines="0" workbookViewId="0"/>
  </sheetViews>
  <sheetFormatPr defaultRowHeight="11.4"/>
  <cols>
    <col min="2" max="2" width="87.25" style="195" customWidth="1"/>
  </cols>
  <sheetData>
    <row r="1" spans="2:2" s="196" customFormat="1" ht="13.8">
      <c r="B1" s="197" t="s">
        <v>493</v>
      </c>
    </row>
    <row r="2" spans="2:2" ht="26.4">
      <c r="B2" s="175" t="s">
        <v>399</v>
      </c>
    </row>
    <row r="3" spans="2:2" ht="39.6">
      <c r="B3" s="175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водоотведения и (или) очистки сточных вод</v>
      </c>
    </row>
    <row r="4" spans="2:2" ht="39.6">
      <c r="B4" s="175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водоотведения и (или) очистки сточных вод</v>
      </c>
    </row>
    <row r="5" spans="2:2" ht="13.2">
      <c r="B5" s="175" t="s">
        <v>400</v>
      </c>
    </row>
    <row r="6" spans="2:2" ht="52.8">
      <c r="B6" s="175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коммунальной инфраструктуры, укажите "1".
Выберите значение из списка, указав очередной условный порядковый номер системы коммунальной инфраструктуры</v>
      </c>
    </row>
    <row r="7" spans="2:2" ht="79.2">
      <c r="B7" s="175" t="s">
        <v>496</v>
      </c>
    </row>
    <row r="8" spans="2:2" ht="26.4">
      <c r="B8" s="175" t="s">
        <v>401</v>
      </c>
    </row>
    <row r="9" spans="2:2" ht="26.4">
      <c r="B9" s="175" t="s">
        <v>497</v>
      </c>
    </row>
    <row r="10" spans="2:2" ht="26.4">
      <c r="B10" s="175" t="s">
        <v>402</v>
      </c>
    </row>
    <row r="11" spans="2:2" ht="13.2">
      <c r="B11" s="175" t="s">
        <v>403</v>
      </c>
    </row>
    <row r="12" spans="2:2" ht="52.8">
      <c r="B12" s="175" t="s">
        <v>491</v>
      </c>
    </row>
    <row r="13" spans="2:2" ht="26.4">
      <c r="B13" s="175" t="s">
        <v>136</v>
      </c>
    </row>
    <row r="14" spans="2:2" s="196" customFormat="1" ht="13.8">
      <c r="B14" s="197" t="s">
        <v>494</v>
      </c>
    </row>
    <row r="15" spans="2:2" ht="26.4">
      <c r="B15" s="175" t="s">
        <v>492</v>
      </c>
    </row>
    <row r="16" spans="2:2" s="196" customFormat="1" ht="13.8">
      <c r="B16" s="197" t="s">
        <v>495</v>
      </c>
    </row>
    <row r="17" spans="2:2" ht="39.6">
      <c r="B17" s="175" t="s">
        <v>596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286"/>
  <sheetViews>
    <sheetView showGridLines="0" workbookViewId="0"/>
  </sheetViews>
  <sheetFormatPr defaultColWidth="9.125" defaultRowHeight="11.4"/>
  <cols>
    <col min="1" max="1" width="9.125" style="130"/>
    <col min="2" max="2" width="35.125" style="130" bestFit="1" customWidth="1"/>
    <col min="3" max="3" width="43.375" style="130" bestFit="1" customWidth="1"/>
    <col min="4" max="4" width="11" style="130" bestFit="1" customWidth="1"/>
    <col min="5" max="5" width="10" style="130" bestFit="1" customWidth="1"/>
    <col min="6" max="6" width="45.875" style="130" bestFit="1" customWidth="1"/>
    <col min="7" max="16384" width="9.125" style="130"/>
  </cols>
  <sheetData>
    <row r="1" spans="1:8">
      <c r="A1" s="130" t="s">
        <v>137</v>
      </c>
      <c r="B1" s="130" t="s">
        <v>254</v>
      </c>
      <c r="C1" s="130" t="s">
        <v>255</v>
      </c>
      <c r="D1" s="130" t="s">
        <v>187</v>
      </c>
      <c r="E1" s="130" t="s">
        <v>256</v>
      </c>
      <c r="F1" s="130" t="s">
        <v>257</v>
      </c>
      <c r="G1" s="130" t="s">
        <v>258</v>
      </c>
      <c r="H1" s="130" t="s">
        <v>188</v>
      </c>
    </row>
    <row r="2" spans="1:8">
      <c r="A2" s="130">
        <v>1</v>
      </c>
      <c r="B2" s="130" t="s">
        <v>710</v>
      </c>
      <c r="C2" s="130" t="s">
        <v>712</v>
      </c>
      <c r="D2" s="130" t="s">
        <v>713</v>
      </c>
      <c r="E2" s="130" t="s">
        <v>714</v>
      </c>
      <c r="F2" s="130" t="s">
        <v>715</v>
      </c>
      <c r="G2" s="130" t="s">
        <v>716</v>
      </c>
      <c r="H2" s="130" t="s">
        <v>565</v>
      </c>
    </row>
    <row r="3" spans="1:8">
      <c r="A3" s="130">
        <v>2</v>
      </c>
      <c r="B3" s="130" t="s">
        <v>710</v>
      </c>
      <c r="C3" s="130" t="s">
        <v>717</v>
      </c>
      <c r="D3" s="130" t="s">
        <v>718</v>
      </c>
      <c r="E3" s="130" t="s">
        <v>719</v>
      </c>
      <c r="F3" s="130" t="s">
        <v>720</v>
      </c>
      <c r="G3" s="130" t="s">
        <v>716</v>
      </c>
      <c r="H3" s="130" t="s">
        <v>566</v>
      </c>
    </row>
    <row r="4" spans="1:8">
      <c r="A4" s="130">
        <v>3</v>
      </c>
      <c r="B4" s="130" t="s">
        <v>710</v>
      </c>
      <c r="C4" s="130" t="s">
        <v>717</v>
      </c>
      <c r="D4" s="130" t="s">
        <v>718</v>
      </c>
      <c r="E4" s="130" t="s">
        <v>721</v>
      </c>
      <c r="F4" s="130" t="s">
        <v>722</v>
      </c>
      <c r="G4" s="130" t="s">
        <v>716</v>
      </c>
      <c r="H4" s="130" t="s">
        <v>564</v>
      </c>
    </row>
    <row r="5" spans="1:8">
      <c r="A5" s="130">
        <v>4</v>
      </c>
      <c r="B5" s="130" t="s">
        <v>710</v>
      </c>
      <c r="C5" s="130" t="s">
        <v>723</v>
      </c>
      <c r="D5" s="130" t="s">
        <v>724</v>
      </c>
      <c r="E5" s="130" t="s">
        <v>725</v>
      </c>
      <c r="F5" s="130" t="s">
        <v>726</v>
      </c>
      <c r="G5" s="130" t="s">
        <v>716</v>
      </c>
      <c r="H5" s="130" t="s">
        <v>566</v>
      </c>
    </row>
    <row r="6" spans="1:8">
      <c r="A6" s="130">
        <v>5</v>
      </c>
      <c r="B6" s="130" t="s">
        <v>710</v>
      </c>
      <c r="C6" s="130" t="s">
        <v>727</v>
      </c>
      <c r="D6" s="130" t="s">
        <v>728</v>
      </c>
      <c r="E6" s="130" t="s">
        <v>729</v>
      </c>
      <c r="F6" s="130" t="s">
        <v>730</v>
      </c>
      <c r="G6" s="130" t="s">
        <v>716</v>
      </c>
      <c r="H6" s="130" t="s">
        <v>566</v>
      </c>
    </row>
    <row r="7" spans="1:8">
      <c r="A7" s="130">
        <v>6</v>
      </c>
      <c r="B7" s="130" t="s">
        <v>710</v>
      </c>
      <c r="C7" s="130" t="s">
        <v>731</v>
      </c>
      <c r="D7" s="130" t="s">
        <v>732</v>
      </c>
      <c r="E7" s="130" t="s">
        <v>733</v>
      </c>
      <c r="F7" s="130" t="s">
        <v>734</v>
      </c>
      <c r="G7" s="130" t="s">
        <v>716</v>
      </c>
      <c r="H7" s="130" t="s">
        <v>566</v>
      </c>
    </row>
    <row r="8" spans="1:8">
      <c r="A8" s="130">
        <v>7</v>
      </c>
      <c r="B8" s="130" t="s">
        <v>710</v>
      </c>
      <c r="C8" s="130" t="s">
        <v>735</v>
      </c>
      <c r="D8" s="130" t="s">
        <v>736</v>
      </c>
      <c r="E8" s="130" t="s">
        <v>737</v>
      </c>
      <c r="F8" s="130" t="s">
        <v>738</v>
      </c>
      <c r="G8" s="130" t="s">
        <v>716</v>
      </c>
      <c r="H8" s="130" t="s">
        <v>566</v>
      </c>
    </row>
    <row r="9" spans="1:8">
      <c r="A9" s="130">
        <v>8</v>
      </c>
      <c r="B9" s="130" t="s">
        <v>710</v>
      </c>
      <c r="C9" s="130" t="s">
        <v>739</v>
      </c>
      <c r="D9" s="130" t="s">
        <v>740</v>
      </c>
      <c r="E9" s="130" t="s">
        <v>741</v>
      </c>
      <c r="F9" s="130" t="s">
        <v>742</v>
      </c>
      <c r="G9" s="130" t="s">
        <v>716</v>
      </c>
      <c r="H9" s="130" t="s">
        <v>566</v>
      </c>
    </row>
    <row r="10" spans="1:8">
      <c r="A10" s="130">
        <v>9</v>
      </c>
      <c r="B10" s="130" t="s">
        <v>743</v>
      </c>
      <c r="C10" s="130" t="s">
        <v>745</v>
      </c>
      <c r="D10" s="130" t="s">
        <v>746</v>
      </c>
      <c r="E10" s="130" t="s">
        <v>747</v>
      </c>
      <c r="F10" s="130" t="s">
        <v>748</v>
      </c>
      <c r="G10" s="130" t="s">
        <v>749</v>
      </c>
      <c r="H10" s="130" t="s">
        <v>566</v>
      </c>
    </row>
    <row r="11" spans="1:8">
      <c r="A11" s="130">
        <v>10</v>
      </c>
      <c r="B11" s="130" t="s">
        <v>743</v>
      </c>
      <c r="C11" s="130" t="s">
        <v>750</v>
      </c>
      <c r="D11" s="130" t="s">
        <v>751</v>
      </c>
      <c r="E11" s="130" t="s">
        <v>752</v>
      </c>
      <c r="F11" s="130" t="s">
        <v>753</v>
      </c>
      <c r="G11" s="130" t="s">
        <v>749</v>
      </c>
      <c r="H11" s="130" t="s">
        <v>566</v>
      </c>
    </row>
    <row r="12" spans="1:8">
      <c r="A12" s="130">
        <v>11</v>
      </c>
      <c r="B12" s="130" t="s">
        <v>743</v>
      </c>
      <c r="C12" s="130" t="s">
        <v>750</v>
      </c>
      <c r="D12" s="130" t="s">
        <v>751</v>
      </c>
      <c r="E12" s="130" t="s">
        <v>754</v>
      </c>
      <c r="F12" s="130" t="s">
        <v>755</v>
      </c>
      <c r="G12" s="130" t="s">
        <v>756</v>
      </c>
      <c r="H12" s="130" t="s">
        <v>566</v>
      </c>
    </row>
    <row r="13" spans="1:8">
      <c r="A13" s="130">
        <v>12</v>
      </c>
      <c r="B13" s="130" t="s">
        <v>743</v>
      </c>
      <c r="C13" s="130" t="s">
        <v>757</v>
      </c>
      <c r="D13" s="130" t="s">
        <v>758</v>
      </c>
      <c r="E13" s="130" t="s">
        <v>759</v>
      </c>
      <c r="F13" s="130" t="s">
        <v>760</v>
      </c>
      <c r="G13" s="130" t="s">
        <v>749</v>
      </c>
      <c r="H13" s="130" t="s">
        <v>566</v>
      </c>
    </row>
    <row r="14" spans="1:8">
      <c r="A14" s="130">
        <v>13</v>
      </c>
      <c r="B14" s="130" t="s">
        <v>743</v>
      </c>
      <c r="C14" s="130" t="s">
        <v>757</v>
      </c>
      <c r="D14" s="130" t="s">
        <v>758</v>
      </c>
      <c r="E14" s="130" t="s">
        <v>761</v>
      </c>
      <c r="F14" s="130" t="s">
        <v>762</v>
      </c>
      <c r="G14" s="130" t="s">
        <v>749</v>
      </c>
      <c r="H14" s="130" t="s">
        <v>565</v>
      </c>
    </row>
    <row r="15" spans="1:8">
      <c r="A15" s="130">
        <v>14</v>
      </c>
      <c r="B15" s="130" t="s">
        <v>743</v>
      </c>
      <c r="C15" s="130" t="s">
        <v>763</v>
      </c>
      <c r="D15" s="130" t="s">
        <v>764</v>
      </c>
      <c r="E15" s="130" t="s">
        <v>765</v>
      </c>
      <c r="F15" s="130" t="s">
        <v>766</v>
      </c>
      <c r="G15" s="130" t="s">
        <v>749</v>
      </c>
      <c r="H15" s="130" t="s">
        <v>566</v>
      </c>
    </row>
    <row r="16" spans="1:8">
      <c r="A16" s="130">
        <v>15</v>
      </c>
      <c r="B16" s="130" t="s">
        <v>743</v>
      </c>
      <c r="C16" s="130" t="s">
        <v>763</v>
      </c>
      <c r="D16" s="130" t="s">
        <v>764</v>
      </c>
      <c r="E16" s="130" t="s">
        <v>767</v>
      </c>
      <c r="F16" s="130" t="s">
        <v>768</v>
      </c>
      <c r="G16" s="130" t="s">
        <v>749</v>
      </c>
      <c r="H16" s="130" t="s">
        <v>566</v>
      </c>
    </row>
    <row r="17" spans="1:8">
      <c r="A17" s="130">
        <v>16</v>
      </c>
      <c r="B17" s="130" t="s">
        <v>743</v>
      </c>
      <c r="C17" s="130" t="s">
        <v>769</v>
      </c>
      <c r="D17" s="130" t="s">
        <v>770</v>
      </c>
      <c r="E17" s="130" t="s">
        <v>771</v>
      </c>
      <c r="F17" s="130" t="s">
        <v>772</v>
      </c>
      <c r="G17" s="130" t="s">
        <v>749</v>
      </c>
      <c r="H17" s="130" t="s">
        <v>566</v>
      </c>
    </row>
    <row r="18" spans="1:8">
      <c r="A18" s="130">
        <v>17</v>
      </c>
      <c r="B18" s="130" t="s">
        <v>773</v>
      </c>
      <c r="C18" s="130" t="s">
        <v>775</v>
      </c>
      <c r="D18" s="130" t="s">
        <v>776</v>
      </c>
      <c r="E18" s="130" t="s">
        <v>777</v>
      </c>
      <c r="F18" s="130" t="s">
        <v>778</v>
      </c>
      <c r="G18" s="130" t="s">
        <v>779</v>
      </c>
      <c r="H18" s="130" t="s">
        <v>566</v>
      </c>
    </row>
    <row r="19" spans="1:8">
      <c r="A19" s="130">
        <v>18</v>
      </c>
      <c r="B19" s="130" t="s">
        <v>773</v>
      </c>
      <c r="C19" s="130" t="s">
        <v>775</v>
      </c>
      <c r="D19" s="130" t="s">
        <v>776</v>
      </c>
      <c r="E19" s="130" t="s">
        <v>780</v>
      </c>
      <c r="F19" s="130" t="s">
        <v>781</v>
      </c>
      <c r="G19" s="130" t="s">
        <v>779</v>
      </c>
      <c r="H19" s="130" t="s">
        <v>564</v>
      </c>
    </row>
    <row r="20" spans="1:8">
      <c r="A20" s="130">
        <v>19</v>
      </c>
      <c r="B20" s="130" t="s">
        <v>773</v>
      </c>
      <c r="C20" s="130" t="s">
        <v>782</v>
      </c>
      <c r="D20" s="130" t="s">
        <v>783</v>
      </c>
      <c r="E20" s="130" t="s">
        <v>784</v>
      </c>
      <c r="F20" s="130" t="s">
        <v>785</v>
      </c>
      <c r="G20" s="130" t="s">
        <v>779</v>
      </c>
      <c r="H20" s="130" t="s">
        <v>566</v>
      </c>
    </row>
    <row r="21" spans="1:8">
      <c r="A21" s="130">
        <v>20</v>
      </c>
      <c r="B21" s="130" t="s">
        <v>773</v>
      </c>
      <c r="C21" s="130" t="s">
        <v>786</v>
      </c>
      <c r="D21" s="130" t="s">
        <v>787</v>
      </c>
      <c r="E21" s="130" t="s">
        <v>788</v>
      </c>
      <c r="F21" s="130" t="s">
        <v>789</v>
      </c>
      <c r="G21" s="130" t="s">
        <v>779</v>
      </c>
      <c r="H21" s="130" t="s">
        <v>564</v>
      </c>
    </row>
    <row r="22" spans="1:8">
      <c r="A22" s="130">
        <v>21</v>
      </c>
      <c r="B22" s="130" t="s">
        <v>773</v>
      </c>
      <c r="C22" s="130" t="s">
        <v>790</v>
      </c>
      <c r="D22" s="130" t="s">
        <v>791</v>
      </c>
      <c r="E22" s="130" t="s">
        <v>792</v>
      </c>
      <c r="F22" s="130" t="s">
        <v>793</v>
      </c>
      <c r="G22" s="130" t="s">
        <v>779</v>
      </c>
      <c r="H22" s="130" t="s">
        <v>566</v>
      </c>
    </row>
    <row r="23" spans="1:8">
      <c r="A23" s="130">
        <v>22</v>
      </c>
      <c r="B23" s="130" t="s">
        <v>773</v>
      </c>
      <c r="C23" s="130" t="s">
        <v>790</v>
      </c>
      <c r="D23" s="130" t="s">
        <v>791</v>
      </c>
      <c r="E23" s="130" t="s">
        <v>754</v>
      </c>
      <c r="F23" s="130" t="s">
        <v>755</v>
      </c>
      <c r="G23" s="130" t="s">
        <v>756</v>
      </c>
      <c r="H23" s="130" t="s">
        <v>566</v>
      </c>
    </row>
    <row r="24" spans="1:8">
      <c r="A24" s="130">
        <v>23</v>
      </c>
      <c r="B24" s="130" t="s">
        <v>773</v>
      </c>
      <c r="C24" s="130" t="s">
        <v>794</v>
      </c>
      <c r="D24" s="130" t="s">
        <v>795</v>
      </c>
      <c r="E24" s="130" t="s">
        <v>796</v>
      </c>
      <c r="F24" s="130" t="s">
        <v>797</v>
      </c>
      <c r="G24" s="130" t="s">
        <v>779</v>
      </c>
      <c r="H24" s="130" t="s">
        <v>566</v>
      </c>
    </row>
    <row r="25" spans="1:8">
      <c r="A25" s="130">
        <v>24</v>
      </c>
      <c r="B25" s="130" t="s">
        <v>798</v>
      </c>
      <c r="C25" s="130" t="s">
        <v>800</v>
      </c>
      <c r="D25" s="130" t="s">
        <v>801</v>
      </c>
      <c r="E25" s="130" t="s">
        <v>802</v>
      </c>
      <c r="F25" s="130" t="s">
        <v>803</v>
      </c>
      <c r="G25" s="130" t="s">
        <v>804</v>
      </c>
      <c r="H25" s="130" t="s">
        <v>564</v>
      </c>
    </row>
    <row r="26" spans="1:8">
      <c r="A26" s="130">
        <v>25</v>
      </c>
      <c r="B26" s="130" t="s">
        <v>805</v>
      </c>
      <c r="C26" s="130" t="s">
        <v>807</v>
      </c>
      <c r="D26" s="130" t="s">
        <v>808</v>
      </c>
      <c r="E26" s="130" t="s">
        <v>809</v>
      </c>
      <c r="F26" s="130" t="s">
        <v>810</v>
      </c>
      <c r="G26" s="130" t="s">
        <v>811</v>
      </c>
      <c r="H26" s="130" t="s">
        <v>566</v>
      </c>
    </row>
    <row r="27" spans="1:8">
      <c r="A27" s="130">
        <v>26</v>
      </c>
      <c r="B27" s="130" t="s">
        <v>805</v>
      </c>
      <c r="C27" s="130" t="s">
        <v>807</v>
      </c>
      <c r="D27" s="130" t="s">
        <v>808</v>
      </c>
      <c r="E27" s="130" t="s">
        <v>812</v>
      </c>
      <c r="F27" s="130" t="s">
        <v>813</v>
      </c>
      <c r="G27" s="130" t="s">
        <v>716</v>
      </c>
      <c r="H27" s="130" t="s">
        <v>565</v>
      </c>
    </row>
    <row r="28" spans="1:8">
      <c r="A28" s="130">
        <v>27</v>
      </c>
      <c r="B28" s="130" t="s">
        <v>805</v>
      </c>
      <c r="C28" s="130" t="s">
        <v>807</v>
      </c>
      <c r="D28" s="130" t="s">
        <v>808</v>
      </c>
      <c r="E28" s="130" t="s">
        <v>814</v>
      </c>
      <c r="F28" s="130" t="s">
        <v>815</v>
      </c>
      <c r="G28" s="130" t="s">
        <v>816</v>
      </c>
      <c r="H28" s="130" t="s">
        <v>566</v>
      </c>
    </row>
    <row r="29" spans="1:8">
      <c r="A29" s="130">
        <v>28</v>
      </c>
      <c r="B29" s="130" t="s">
        <v>805</v>
      </c>
      <c r="C29" s="130" t="s">
        <v>817</v>
      </c>
      <c r="D29" s="130" t="s">
        <v>818</v>
      </c>
      <c r="E29" s="130" t="s">
        <v>819</v>
      </c>
      <c r="F29" s="130" t="s">
        <v>820</v>
      </c>
      <c r="G29" s="130" t="s">
        <v>716</v>
      </c>
      <c r="H29" s="130" t="s">
        <v>564</v>
      </c>
    </row>
    <row r="30" spans="1:8">
      <c r="A30" s="130">
        <v>29</v>
      </c>
      <c r="B30" s="130" t="s">
        <v>805</v>
      </c>
      <c r="C30" s="130" t="s">
        <v>821</v>
      </c>
      <c r="D30" s="130" t="s">
        <v>822</v>
      </c>
      <c r="E30" s="130" t="s">
        <v>823</v>
      </c>
      <c r="F30" s="130" t="s">
        <v>824</v>
      </c>
      <c r="G30" s="130" t="s">
        <v>716</v>
      </c>
      <c r="H30" s="130" t="s">
        <v>566</v>
      </c>
    </row>
    <row r="31" spans="1:8">
      <c r="A31" s="130">
        <v>30</v>
      </c>
      <c r="B31" s="130" t="s">
        <v>825</v>
      </c>
      <c r="C31" s="130" t="s">
        <v>825</v>
      </c>
      <c r="D31" s="130" t="s">
        <v>826</v>
      </c>
      <c r="E31" s="130" t="s">
        <v>827</v>
      </c>
      <c r="F31" s="130" t="s">
        <v>828</v>
      </c>
      <c r="G31" s="130" t="s">
        <v>829</v>
      </c>
      <c r="H31" s="130" t="s">
        <v>566</v>
      </c>
    </row>
    <row r="32" spans="1:8">
      <c r="A32" s="130">
        <v>31</v>
      </c>
      <c r="B32" s="130" t="s">
        <v>825</v>
      </c>
      <c r="C32" s="130" t="s">
        <v>825</v>
      </c>
      <c r="D32" s="130" t="s">
        <v>826</v>
      </c>
      <c r="E32" s="130" t="s">
        <v>830</v>
      </c>
      <c r="F32" s="130" t="s">
        <v>831</v>
      </c>
      <c r="G32" s="130" t="s">
        <v>829</v>
      </c>
      <c r="H32" s="130" t="s">
        <v>564</v>
      </c>
    </row>
    <row r="33" spans="1:8">
      <c r="A33" s="130">
        <v>32</v>
      </c>
      <c r="B33" s="130" t="s">
        <v>825</v>
      </c>
      <c r="C33" s="130" t="s">
        <v>825</v>
      </c>
      <c r="D33" s="130" t="s">
        <v>826</v>
      </c>
      <c r="E33" s="130" t="s">
        <v>832</v>
      </c>
      <c r="F33" s="130" t="s">
        <v>833</v>
      </c>
      <c r="G33" s="130" t="s">
        <v>829</v>
      </c>
      <c r="H33" s="130" t="s">
        <v>564</v>
      </c>
    </row>
    <row r="34" spans="1:8">
      <c r="A34" s="130">
        <v>33</v>
      </c>
      <c r="B34" s="130" t="s">
        <v>834</v>
      </c>
      <c r="C34" s="130" t="s">
        <v>834</v>
      </c>
      <c r="D34" s="130" t="s">
        <v>835</v>
      </c>
      <c r="E34" s="130" t="s">
        <v>836</v>
      </c>
      <c r="F34" s="130" t="s">
        <v>837</v>
      </c>
      <c r="G34" s="130" t="s">
        <v>838</v>
      </c>
      <c r="H34" s="130" t="s">
        <v>566</v>
      </c>
    </row>
    <row r="35" spans="1:8">
      <c r="A35" s="130">
        <v>34</v>
      </c>
      <c r="B35" s="130" t="s">
        <v>834</v>
      </c>
      <c r="C35" s="130" t="s">
        <v>834</v>
      </c>
      <c r="D35" s="130" t="s">
        <v>835</v>
      </c>
      <c r="E35" s="130" t="s">
        <v>754</v>
      </c>
      <c r="F35" s="130" t="s">
        <v>755</v>
      </c>
      <c r="G35" s="130" t="s">
        <v>756</v>
      </c>
      <c r="H35" s="130" t="s">
        <v>566</v>
      </c>
    </row>
    <row r="36" spans="1:8">
      <c r="A36" s="130">
        <v>35</v>
      </c>
      <c r="B36" s="130" t="s">
        <v>839</v>
      </c>
      <c r="C36" s="130" t="s">
        <v>839</v>
      </c>
      <c r="D36" s="130" t="s">
        <v>840</v>
      </c>
      <c r="E36" s="130" t="s">
        <v>841</v>
      </c>
      <c r="F36" s="130" t="s">
        <v>842</v>
      </c>
      <c r="G36" s="130" t="s">
        <v>843</v>
      </c>
      <c r="H36" s="130" t="s">
        <v>566</v>
      </c>
    </row>
    <row r="37" spans="1:8">
      <c r="A37" s="130">
        <v>36</v>
      </c>
      <c r="B37" s="130" t="s">
        <v>839</v>
      </c>
      <c r="C37" s="130" t="s">
        <v>839</v>
      </c>
      <c r="D37" s="130" t="s">
        <v>840</v>
      </c>
      <c r="E37" s="130" t="s">
        <v>844</v>
      </c>
      <c r="F37" s="130" t="s">
        <v>845</v>
      </c>
      <c r="G37" s="130" t="s">
        <v>846</v>
      </c>
      <c r="H37" s="130" t="s">
        <v>564</v>
      </c>
    </row>
    <row r="38" spans="1:8">
      <c r="A38" s="130">
        <v>37</v>
      </c>
      <c r="B38" s="130" t="s">
        <v>839</v>
      </c>
      <c r="C38" s="130" t="s">
        <v>839</v>
      </c>
      <c r="D38" s="130" t="s">
        <v>840</v>
      </c>
      <c r="E38" s="130" t="s">
        <v>847</v>
      </c>
      <c r="F38" s="130" t="s">
        <v>848</v>
      </c>
      <c r="G38" s="130" t="s">
        <v>846</v>
      </c>
      <c r="H38" s="130" t="s">
        <v>564</v>
      </c>
    </row>
    <row r="39" spans="1:8">
      <c r="A39" s="130">
        <v>38</v>
      </c>
      <c r="B39" s="130" t="s">
        <v>839</v>
      </c>
      <c r="C39" s="130" t="s">
        <v>839</v>
      </c>
      <c r="D39" s="130" t="s">
        <v>840</v>
      </c>
      <c r="E39" s="130" t="s">
        <v>849</v>
      </c>
      <c r="F39" s="130" t="s">
        <v>850</v>
      </c>
      <c r="G39" s="130" t="s">
        <v>846</v>
      </c>
      <c r="H39" s="130" t="s">
        <v>564</v>
      </c>
    </row>
    <row r="40" spans="1:8">
      <c r="A40" s="130">
        <v>39</v>
      </c>
      <c r="B40" s="130" t="s">
        <v>839</v>
      </c>
      <c r="C40" s="130" t="s">
        <v>839</v>
      </c>
      <c r="D40" s="130" t="s">
        <v>840</v>
      </c>
      <c r="E40" s="130" t="s">
        <v>851</v>
      </c>
      <c r="F40" s="130" t="s">
        <v>852</v>
      </c>
      <c r="G40" s="130" t="s">
        <v>846</v>
      </c>
      <c r="H40" s="130" t="s">
        <v>564</v>
      </c>
    </row>
    <row r="41" spans="1:8">
      <c r="A41" s="130">
        <v>40</v>
      </c>
      <c r="B41" s="130" t="s">
        <v>853</v>
      </c>
      <c r="C41" s="130" t="s">
        <v>853</v>
      </c>
      <c r="D41" s="130" t="s">
        <v>854</v>
      </c>
      <c r="E41" s="130" t="s">
        <v>855</v>
      </c>
      <c r="F41" s="130" t="s">
        <v>856</v>
      </c>
      <c r="G41" s="130" t="s">
        <v>857</v>
      </c>
      <c r="H41" s="130" t="s">
        <v>564</v>
      </c>
    </row>
    <row r="42" spans="1:8">
      <c r="A42" s="130">
        <v>41</v>
      </c>
      <c r="B42" s="130" t="s">
        <v>853</v>
      </c>
      <c r="C42" s="130" t="s">
        <v>853</v>
      </c>
      <c r="D42" s="130" t="s">
        <v>854</v>
      </c>
      <c r="E42" s="130" t="s">
        <v>858</v>
      </c>
      <c r="F42" s="130" t="s">
        <v>859</v>
      </c>
      <c r="G42" s="130" t="s">
        <v>857</v>
      </c>
      <c r="H42" s="130" t="s">
        <v>566</v>
      </c>
    </row>
    <row r="43" spans="1:8">
      <c r="A43" s="130">
        <v>42</v>
      </c>
      <c r="B43" s="130" t="s">
        <v>853</v>
      </c>
      <c r="C43" s="130" t="s">
        <v>853</v>
      </c>
      <c r="D43" s="130" t="s">
        <v>854</v>
      </c>
      <c r="E43" s="130" t="s">
        <v>860</v>
      </c>
      <c r="F43" s="130" t="s">
        <v>861</v>
      </c>
      <c r="G43" s="130" t="s">
        <v>862</v>
      </c>
      <c r="H43" s="130" t="s">
        <v>566</v>
      </c>
    </row>
    <row r="44" spans="1:8">
      <c r="A44" s="130">
        <v>43</v>
      </c>
      <c r="B44" s="130" t="s">
        <v>853</v>
      </c>
      <c r="C44" s="130" t="s">
        <v>853</v>
      </c>
      <c r="D44" s="130" t="s">
        <v>854</v>
      </c>
      <c r="E44" s="130" t="s">
        <v>863</v>
      </c>
      <c r="F44" s="130" t="s">
        <v>864</v>
      </c>
      <c r="G44" s="130" t="s">
        <v>865</v>
      </c>
      <c r="H44" s="130" t="s">
        <v>565</v>
      </c>
    </row>
    <row r="45" spans="1:8">
      <c r="A45" s="130">
        <v>44</v>
      </c>
      <c r="B45" s="130" t="s">
        <v>853</v>
      </c>
      <c r="C45" s="130" t="s">
        <v>853</v>
      </c>
      <c r="D45" s="130" t="s">
        <v>854</v>
      </c>
      <c r="E45" s="130" t="s">
        <v>866</v>
      </c>
      <c r="F45" s="130" t="s">
        <v>867</v>
      </c>
      <c r="G45" s="130" t="s">
        <v>857</v>
      </c>
      <c r="H45" s="130" t="s">
        <v>564</v>
      </c>
    </row>
    <row r="46" spans="1:8">
      <c r="A46" s="130">
        <v>45</v>
      </c>
      <c r="B46" s="130" t="s">
        <v>853</v>
      </c>
      <c r="C46" s="130" t="s">
        <v>853</v>
      </c>
      <c r="D46" s="130" t="s">
        <v>854</v>
      </c>
      <c r="E46" s="130" t="s">
        <v>868</v>
      </c>
      <c r="F46" s="130" t="s">
        <v>869</v>
      </c>
      <c r="G46" s="130" t="s">
        <v>857</v>
      </c>
      <c r="H46" s="130" t="s">
        <v>566</v>
      </c>
    </row>
    <row r="47" spans="1:8">
      <c r="A47" s="130">
        <v>46</v>
      </c>
      <c r="B47" s="130" t="s">
        <v>870</v>
      </c>
      <c r="C47" s="130" t="s">
        <v>870</v>
      </c>
      <c r="D47" s="130" t="s">
        <v>871</v>
      </c>
      <c r="E47" s="130" t="s">
        <v>872</v>
      </c>
      <c r="F47" s="130" t="s">
        <v>873</v>
      </c>
      <c r="G47" s="130" t="s">
        <v>846</v>
      </c>
      <c r="H47" s="130" t="s">
        <v>565</v>
      </c>
    </row>
    <row r="48" spans="1:8">
      <c r="A48" s="130">
        <v>47</v>
      </c>
      <c r="B48" s="130" t="s">
        <v>870</v>
      </c>
      <c r="C48" s="130" t="s">
        <v>870</v>
      </c>
      <c r="D48" s="130" t="s">
        <v>871</v>
      </c>
      <c r="E48" s="130" t="s">
        <v>874</v>
      </c>
      <c r="F48" s="130" t="s">
        <v>875</v>
      </c>
      <c r="G48" s="130" t="s">
        <v>846</v>
      </c>
      <c r="H48" s="130" t="s">
        <v>566</v>
      </c>
    </row>
    <row r="49" spans="1:8">
      <c r="A49" s="130">
        <v>48</v>
      </c>
      <c r="B49" s="130" t="s">
        <v>870</v>
      </c>
      <c r="C49" s="130" t="s">
        <v>870</v>
      </c>
      <c r="D49" s="130" t="s">
        <v>871</v>
      </c>
      <c r="E49" s="130" t="s">
        <v>876</v>
      </c>
      <c r="F49" s="130" t="s">
        <v>877</v>
      </c>
      <c r="G49" s="130" t="s">
        <v>846</v>
      </c>
      <c r="H49" s="130" t="s">
        <v>878</v>
      </c>
    </row>
    <row r="50" spans="1:8">
      <c r="A50" s="130">
        <v>49</v>
      </c>
      <c r="B50" s="130" t="s">
        <v>870</v>
      </c>
      <c r="C50" s="130" t="s">
        <v>870</v>
      </c>
      <c r="D50" s="130" t="s">
        <v>871</v>
      </c>
      <c r="E50" s="130" t="s">
        <v>879</v>
      </c>
      <c r="F50" s="130" t="s">
        <v>880</v>
      </c>
      <c r="G50" s="130" t="s">
        <v>846</v>
      </c>
      <c r="H50" s="130" t="s">
        <v>566</v>
      </c>
    </row>
    <row r="51" spans="1:8">
      <c r="A51" s="130">
        <v>50</v>
      </c>
      <c r="B51" s="130" t="s">
        <v>881</v>
      </c>
      <c r="C51" s="130" t="s">
        <v>881</v>
      </c>
      <c r="D51" s="130" t="s">
        <v>882</v>
      </c>
      <c r="E51" s="130" t="s">
        <v>883</v>
      </c>
      <c r="F51" s="130" t="s">
        <v>884</v>
      </c>
      <c r="G51" s="130" t="s">
        <v>885</v>
      </c>
      <c r="H51" s="130" t="s">
        <v>566</v>
      </c>
    </row>
    <row r="52" spans="1:8">
      <c r="A52" s="130">
        <v>51</v>
      </c>
      <c r="B52" s="130" t="s">
        <v>881</v>
      </c>
      <c r="C52" s="130" t="s">
        <v>881</v>
      </c>
      <c r="D52" s="130" t="s">
        <v>882</v>
      </c>
      <c r="E52" s="130" t="s">
        <v>886</v>
      </c>
      <c r="F52" s="130" t="s">
        <v>887</v>
      </c>
      <c r="G52" s="130" t="s">
        <v>888</v>
      </c>
      <c r="H52" s="130" t="s">
        <v>565</v>
      </c>
    </row>
    <row r="53" spans="1:8">
      <c r="A53" s="130">
        <v>52</v>
      </c>
      <c r="B53" s="130" t="s">
        <v>881</v>
      </c>
      <c r="C53" s="130" t="s">
        <v>881</v>
      </c>
      <c r="D53" s="130" t="s">
        <v>882</v>
      </c>
      <c r="E53" s="130" t="s">
        <v>889</v>
      </c>
      <c r="F53" s="130" t="s">
        <v>890</v>
      </c>
      <c r="G53" s="130" t="s">
        <v>891</v>
      </c>
      <c r="H53" s="130" t="s">
        <v>565</v>
      </c>
    </row>
    <row r="54" spans="1:8">
      <c r="A54" s="130">
        <v>53</v>
      </c>
      <c r="B54" s="130" t="s">
        <v>881</v>
      </c>
      <c r="C54" s="130" t="s">
        <v>881</v>
      </c>
      <c r="D54" s="130" t="s">
        <v>882</v>
      </c>
      <c r="E54" s="130" t="s">
        <v>892</v>
      </c>
      <c r="F54" s="130" t="s">
        <v>893</v>
      </c>
      <c r="G54" s="130" t="s">
        <v>885</v>
      </c>
      <c r="H54" s="130" t="s">
        <v>565</v>
      </c>
    </row>
    <row r="55" spans="1:8">
      <c r="A55" s="130">
        <v>54</v>
      </c>
      <c r="B55" s="130" t="s">
        <v>881</v>
      </c>
      <c r="C55" s="130" t="s">
        <v>881</v>
      </c>
      <c r="D55" s="130" t="s">
        <v>882</v>
      </c>
      <c r="E55" s="130" t="s">
        <v>894</v>
      </c>
      <c r="F55" s="130" t="s">
        <v>895</v>
      </c>
      <c r="G55" s="130" t="s">
        <v>896</v>
      </c>
      <c r="H55" s="130" t="s">
        <v>565</v>
      </c>
    </row>
    <row r="56" spans="1:8">
      <c r="A56" s="130">
        <v>55</v>
      </c>
      <c r="B56" s="130" t="s">
        <v>881</v>
      </c>
      <c r="C56" s="130" t="s">
        <v>881</v>
      </c>
      <c r="D56" s="130" t="s">
        <v>882</v>
      </c>
      <c r="E56" s="130" t="s">
        <v>897</v>
      </c>
      <c r="F56" s="130" t="s">
        <v>898</v>
      </c>
      <c r="G56" s="130" t="s">
        <v>899</v>
      </c>
      <c r="H56" s="130" t="s">
        <v>565</v>
      </c>
    </row>
    <row r="57" spans="1:8">
      <c r="A57" s="130">
        <v>56</v>
      </c>
      <c r="B57" s="130" t="s">
        <v>900</v>
      </c>
      <c r="C57" s="130" t="s">
        <v>900</v>
      </c>
      <c r="D57" s="130" t="s">
        <v>901</v>
      </c>
      <c r="E57" s="130" t="s">
        <v>902</v>
      </c>
      <c r="F57" s="130" t="s">
        <v>903</v>
      </c>
      <c r="G57" s="130" t="s">
        <v>904</v>
      </c>
      <c r="H57" s="130" t="s">
        <v>566</v>
      </c>
    </row>
    <row r="58" spans="1:8">
      <c r="A58" s="130">
        <v>57</v>
      </c>
      <c r="B58" s="130" t="s">
        <v>900</v>
      </c>
      <c r="C58" s="130" t="s">
        <v>900</v>
      </c>
      <c r="D58" s="130" t="s">
        <v>901</v>
      </c>
      <c r="E58" s="130" t="s">
        <v>905</v>
      </c>
      <c r="F58" s="130" t="s">
        <v>906</v>
      </c>
      <c r="G58" s="130" t="s">
        <v>904</v>
      </c>
      <c r="H58" s="130" t="s">
        <v>566</v>
      </c>
    </row>
    <row r="59" spans="1:8">
      <c r="A59" s="130">
        <v>58</v>
      </c>
      <c r="B59" s="130" t="s">
        <v>900</v>
      </c>
      <c r="C59" s="130" t="s">
        <v>900</v>
      </c>
      <c r="D59" s="130" t="s">
        <v>901</v>
      </c>
      <c r="E59" s="130" t="s">
        <v>907</v>
      </c>
      <c r="F59" s="130" t="s">
        <v>908</v>
      </c>
      <c r="G59" s="130" t="s">
        <v>904</v>
      </c>
      <c r="H59" s="130" t="s">
        <v>564</v>
      </c>
    </row>
    <row r="60" spans="1:8">
      <c r="A60" s="130">
        <v>59</v>
      </c>
      <c r="B60" s="130" t="s">
        <v>900</v>
      </c>
      <c r="C60" s="130" t="s">
        <v>900</v>
      </c>
      <c r="D60" s="130" t="s">
        <v>901</v>
      </c>
      <c r="E60" s="130" t="s">
        <v>909</v>
      </c>
      <c r="F60" s="130" t="s">
        <v>910</v>
      </c>
      <c r="G60" s="130" t="s">
        <v>904</v>
      </c>
      <c r="H60" s="130" t="s">
        <v>566</v>
      </c>
    </row>
    <row r="61" spans="1:8">
      <c r="A61" s="130">
        <v>60</v>
      </c>
      <c r="B61" s="130" t="s">
        <v>900</v>
      </c>
      <c r="C61" s="130" t="s">
        <v>900</v>
      </c>
      <c r="D61" s="130" t="s">
        <v>901</v>
      </c>
      <c r="E61" s="130" t="s">
        <v>911</v>
      </c>
      <c r="F61" s="130" t="s">
        <v>912</v>
      </c>
      <c r="G61" s="130" t="s">
        <v>904</v>
      </c>
      <c r="H61" s="130" t="s">
        <v>564</v>
      </c>
    </row>
    <row r="62" spans="1:8">
      <c r="A62" s="130">
        <v>61</v>
      </c>
      <c r="B62" s="130" t="s">
        <v>900</v>
      </c>
      <c r="C62" s="130" t="s">
        <v>900</v>
      </c>
      <c r="D62" s="130" t="s">
        <v>901</v>
      </c>
      <c r="E62" s="130" t="s">
        <v>913</v>
      </c>
      <c r="F62" s="130" t="s">
        <v>914</v>
      </c>
      <c r="G62" s="130" t="s">
        <v>904</v>
      </c>
      <c r="H62" s="130" t="s">
        <v>566</v>
      </c>
    </row>
    <row r="63" spans="1:8">
      <c r="A63" s="130">
        <v>62</v>
      </c>
      <c r="B63" s="130" t="s">
        <v>900</v>
      </c>
      <c r="C63" s="130" t="s">
        <v>900</v>
      </c>
      <c r="D63" s="130" t="s">
        <v>901</v>
      </c>
      <c r="E63" s="130" t="s">
        <v>915</v>
      </c>
      <c r="F63" s="130" t="s">
        <v>916</v>
      </c>
      <c r="G63" s="130" t="s">
        <v>904</v>
      </c>
      <c r="H63" s="130" t="s">
        <v>564</v>
      </c>
    </row>
    <row r="64" spans="1:8">
      <c r="A64" s="130">
        <v>63</v>
      </c>
      <c r="B64" s="130" t="s">
        <v>900</v>
      </c>
      <c r="C64" s="130" t="s">
        <v>900</v>
      </c>
      <c r="D64" s="130" t="s">
        <v>901</v>
      </c>
      <c r="E64" s="130" t="s">
        <v>917</v>
      </c>
      <c r="F64" s="130" t="s">
        <v>918</v>
      </c>
      <c r="G64" s="130" t="s">
        <v>919</v>
      </c>
      <c r="H64" s="130" t="s">
        <v>564</v>
      </c>
    </row>
    <row r="65" spans="1:8">
      <c r="A65" s="130">
        <v>64</v>
      </c>
      <c r="B65" s="130" t="s">
        <v>920</v>
      </c>
      <c r="C65" s="130" t="s">
        <v>920</v>
      </c>
      <c r="D65" s="130" t="s">
        <v>921</v>
      </c>
      <c r="E65" s="130" t="s">
        <v>922</v>
      </c>
      <c r="F65" s="130" t="s">
        <v>923</v>
      </c>
      <c r="G65" s="130" t="s">
        <v>924</v>
      </c>
      <c r="H65" s="130" t="s">
        <v>564</v>
      </c>
    </row>
    <row r="66" spans="1:8">
      <c r="A66" s="130">
        <v>65</v>
      </c>
      <c r="B66" s="130" t="s">
        <v>920</v>
      </c>
      <c r="C66" s="130" t="s">
        <v>920</v>
      </c>
      <c r="D66" s="130" t="s">
        <v>921</v>
      </c>
      <c r="E66" s="130" t="s">
        <v>925</v>
      </c>
      <c r="F66" s="130" t="s">
        <v>926</v>
      </c>
      <c r="G66" s="130" t="s">
        <v>924</v>
      </c>
      <c r="H66" s="130" t="s">
        <v>566</v>
      </c>
    </row>
    <row r="67" spans="1:8">
      <c r="A67" s="130">
        <v>66</v>
      </c>
      <c r="B67" s="130" t="s">
        <v>920</v>
      </c>
      <c r="C67" s="130" t="s">
        <v>920</v>
      </c>
      <c r="D67" s="130" t="s">
        <v>921</v>
      </c>
      <c r="E67" s="130" t="s">
        <v>927</v>
      </c>
      <c r="F67" s="130" t="s">
        <v>928</v>
      </c>
      <c r="G67" s="130" t="s">
        <v>924</v>
      </c>
      <c r="H67" s="130" t="s">
        <v>565</v>
      </c>
    </row>
    <row r="68" spans="1:8">
      <c r="A68" s="130">
        <v>67</v>
      </c>
      <c r="B68" s="130" t="s">
        <v>920</v>
      </c>
      <c r="C68" s="130" t="s">
        <v>920</v>
      </c>
      <c r="D68" s="130" t="s">
        <v>921</v>
      </c>
      <c r="E68" s="130" t="s">
        <v>929</v>
      </c>
      <c r="F68" s="130" t="s">
        <v>930</v>
      </c>
      <c r="G68" s="130" t="s">
        <v>931</v>
      </c>
      <c r="H68" s="130" t="s">
        <v>565</v>
      </c>
    </row>
    <row r="69" spans="1:8">
      <c r="A69" s="130">
        <v>68</v>
      </c>
      <c r="B69" s="130" t="s">
        <v>920</v>
      </c>
      <c r="C69" s="130" t="s">
        <v>920</v>
      </c>
      <c r="D69" s="130" t="s">
        <v>921</v>
      </c>
      <c r="E69" s="130" t="s">
        <v>932</v>
      </c>
      <c r="F69" s="130" t="s">
        <v>933</v>
      </c>
      <c r="G69" s="130" t="s">
        <v>924</v>
      </c>
      <c r="H69" s="130" t="s">
        <v>565</v>
      </c>
    </row>
    <row r="70" spans="1:8">
      <c r="A70" s="130">
        <v>69</v>
      </c>
      <c r="B70" s="130" t="s">
        <v>920</v>
      </c>
      <c r="C70" s="130" t="s">
        <v>920</v>
      </c>
      <c r="D70" s="130" t="s">
        <v>921</v>
      </c>
      <c r="E70" s="130" t="s">
        <v>934</v>
      </c>
      <c r="F70" s="130" t="s">
        <v>935</v>
      </c>
      <c r="G70" s="130" t="s">
        <v>924</v>
      </c>
      <c r="H70" s="130" t="s">
        <v>566</v>
      </c>
    </row>
    <row r="71" spans="1:8">
      <c r="A71" s="130">
        <v>70</v>
      </c>
      <c r="B71" s="130" t="s">
        <v>936</v>
      </c>
      <c r="C71" s="130" t="s">
        <v>936</v>
      </c>
      <c r="D71" s="130" t="s">
        <v>937</v>
      </c>
      <c r="E71" s="130" t="s">
        <v>938</v>
      </c>
      <c r="F71" s="130" t="s">
        <v>939</v>
      </c>
      <c r="G71" s="130" t="s">
        <v>940</v>
      </c>
      <c r="H71" s="130" t="s">
        <v>566</v>
      </c>
    </row>
    <row r="72" spans="1:8">
      <c r="A72" s="130">
        <v>71</v>
      </c>
      <c r="B72" s="130" t="s">
        <v>936</v>
      </c>
      <c r="C72" s="130" t="s">
        <v>936</v>
      </c>
      <c r="D72" s="130" t="s">
        <v>937</v>
      </c>
      <c r="E72" s="130" t="s">
        <v>941</v>
      </c>
      <c r="F72" s="130" t="s">
        <v>942</v>
      </c>
      <c r="G72" s="130" t="s">
        <v>940</v>
      </c>
      <c r="H72" s="130" t="s">
        <v>566</v>
      </c>
    </row>
    <row r="73" spans="1:8">
      <c r="A73" s="130">
        <v>72</v>
      </c>
      <c r="B73" s="130" t="s">
        <v>943</v>
      </c>
      <c r="C73" s="130" t="s">
        <v>943</v>
      </c>
      <c r="D73" s="130" t="s">
        <v>944</v>
      </c>
      <c r="E73" s="130" t="s">
        <v>945</v>
      </c>
      <c r="F73" s="130" t="s">
        <v>946</v>
      </c>
      <c r="G73" s="130" t="s">
        <v>931</v>
      </c>
      <c r="H73" s="130" t="s">
        <v>566</v>
      </c>
    </row>
    <row r="74" spans="1:8">
      <c r="A74" s="130">
        <v>73</v>
      </c>
      <c r="B74" s="130" t="s">
        <v>943</v>
      </c>
      <c r="C74" s="130" t="s">
        <v>943</v>
      </c>
      <c r="D74" s="130" t="s">
        <v>944</v>
      </c>
      <c r="E74" s="130" t="s">
        <v>947</v>
      </c>
      <c r="F74" s="130" t="s">
        <v>948</v>
      </c>
      <c r="G74" s="130" t="s">
        <v>862</v>
      </c>
      <c r="H74" s="130" t="s">
        <v>565</v>
      </c>
    </row>
    <row r="75" spans="1:8">
      <c r="A75" s="130">
        <v>74</v>
      </c>
      <c r="B75" s="130" t="s">
        <v>949</v>
      </c>
      <c r="C75" s="130" t="s">
        <v>949</v>
      </c>
      <c r="D75" s="130" t="s">
        <v>950</v>
      </c>
      <c r="E75" s="130" t="s">
        <v>951</v>
      </c>
      <c r="F75" s="130" t="s">
        <v>952</v>
      </c>
      <c r="G75" s="130" t="s">
        <v>953</v>
      </c>
      <c r="H75" s="130" t="s">
        <v>565</v>
      </c>
    </row>
    <row r="76" spans="1:8">
      <c r="A76" s="130">
        <v>75</v>
      </c>
      <c r="B76" s="130" t="s">
        <v>949</v>
      </c>
      <c r="C76" s="130" t="s">
        <v>949</v>
      </c>
      <c r="D76" s="130" t="s">
        <v>950</v>
      </c>
      <c r="E76" s="130" t="s">
        <v>954</v>
      </c>
      <c r="F76" s="130" t="s">
        <v>955</v>
      </c>
      <c r="G76" s="130" t="s">
        <v>956</v>
      </c>
      <c r="H76" s="130" t="s">
        <v>566</v>
      </c>
    </row>
    <row r="77" spans="1:8">
      <c r="A77" s="130">
        <v>76</v>
      </c>
      <c r="B77" s="130" t="s">
        <v>949</v>
      </c>
      <c r="C77" s="130" t="s">
        <v>949</v>
      </c>
      <c r="D77" s="130" t="s">
        <v>950</v>
      </c>
      <c r="E77" s="130" t="s">
        <v>957</v>
      </c>
      <c r="F77" s="130" t="s">
        <v>958</v>
      </c>
      <c r="G77" s="130" t="s">
        <v>959</v>
      </c>
      <c r="H77" s="130" t="s">
        <v>565</v>
      </c>
    </row>
    <row r="78" spans="1:8">
      <c r="A78" s="130">
        <v>77</v>
      </c>
      <c r="B78" s="130" t="s">
        <v>949</v>
      </c>
      <c r="C78" s="130" t="s">
        <v>949</v>
      </c>
      <c r="D78" s="130" t="s">
        <v>950</v>
      </c>
      <c r="E78" s="130" t="s">
        <v>960</v>
      </c>
      <c r="F78" s="130" t="s">
        <v>961</v>
      </c>
      <c r="G78" s="130" t="s">
        <v>962</v>
      </c>
      <c r="H78" s="130" t="s">
        <v>566</v>
      </c>
    </row>
    <row r="79" spans="1:8">
      <c r="A79" s="130">
        <v>78</v>
      </c>
      <c r="B79" s="130" t="s">
        <v>949</v>
      </c>
      <c r="C79" s="130" t="s">
        <v>949</v>
      </c>
      <c r="D79" s="130" t="s">
        <v>950</v>
      </c>
      <c r="E79" s="130" t="s">
        <v>963</v>
      </c>
      <c r="F79" s="130" t="s">
        <v>964</v>
      </c>
      <c r="G79" s="130" t="s">
        <v>959</v>
      </c>
      <c r="H79" s="130" t="s">
        <v>566</v>
      </c>
    </row>
    <row r="80" spans="1:8">
      <c r="A80" s="130">
        <v>79</v>
      </c>
      <c r="B80" s="130" t="s">
        <v>965</v>
      </c>
      <c r="C80" s="130" t="s">
        <v>965</v>
      </c>
      <c r="D80" s="130" t="s">
        <v>966</v>
      </c>
      <c r="E80" s="130" t="s">
        <v>830</v>
      </c>
      <c r="F80" s="130" t="s">
        <v>967</v>
      </c>
      <c r="G80" s="130" t="s">
        <v>968</v>
      </c>
      <c r="H80" s="130" t="s">
        <v>564</v>
      </c>
    </row>
    <row r="81" spans="1:8">
      <c r="A81" s="130">
        <v>80</v>
      </c>
      <c r="B81" s="130" t="s">
        <v>965</v>
      </c>
      <c r="C81" s="130" t="s">
        <v>965</v>
      </c>
      <c r="D81" s="130" t="s">
        <v>966</v>
      </c>
      <c r="E81" s="130" t="s">
        <v>969</v>
      </c>
      <c r="F81" s="130" t="s">
        <v>970</v>
      </c>
      <c r="G81" s="130" t="s">
        <v>959</v>
      </c>
      <c r="H81" s="130" t="s">
        <v>566</v>
      </c>
    </row>
    <row r="82" spans="1:8">
      <c r="A82" s="130">
        <v>81</v>
      </c>
      <c r="B82" s="130" t="s">
        <v>965</v>
      </c>
      <c r="C82" s="130" t="s">
        <v>965</v>
      </c>
      <c r="D82" s="130" t="s">
        <v>966</v>
      </c>
      <c r="E82" s="130" t="s">
        <v>754</v>
      </c>
      <c r="F82" s="130" t="s">
        <v>755</v>
      </c>
      <c r="G82" s="130" t="s">
        <v>756</v>
      </c>
      <c r="H82" s="130" t="s">
        <v>566</v>
      </c>
    </row>
    <row r="83" spans="1:8">
      <c r="A83" s="130">
        <v>82</v>
      </c>
      <c r="B83" s="130" t="s">
        <v>971</v>
      </c>
      <c r="C83" s="130" t="s">
        <v>971</v>
      </c>
      <c r="D83" s="130" t="s">
        <v>972</v>
      </c>
      <c r="E83" s="130" t="s">
        <v>973</v>
      </c>
      <c r="F83" s="130" t="s">
        <v>974</v>
      </c>
      <c r="G83" s="130" t="s">
        <v>975</v>
      </c>
      <c r="H83" s="130" t="s">
        <v>565</v>
      </c>
    </row>
    <row r="84" spans="1:8">
      <c r="A84" s="130">
        <v>83</v>
      </c>
      <c r="B84" s="130" t="s">
        <v>971</v>
      </c>
      <c r="C84" s="130" t="s">
        <v>971</v>
      </c>
      <c r="D84" s="130" t="s">
        <v>972</v>
      </c>
      <c r="E84" s="130" t="s">
        <v>841</v>
      </c>
      <c r="F84" s="130" t="s">
        <v>842</v>
      </c>
      <c r="G84" s="130" t="s">
        <v>843</v>
      </c>
      <c r="H84" s="130" t="s">
        <v>566</v>
      </c>
    </row>
    <row r="85" spans="1:8">
      <c r="A85" s="130">
        <v>84</v>
      </c>
      <c r="B85" s="130" t="s">
        <v>971</v>
      </c>
      <c r="C85" s="130" t="s">
        <v>971</v>
      </c>
      <c r="D85" s="130" t="s">
        <v>972</v>
      </c>
      <c r="E85" s="130" t="s">
        <v>976</v>
      </c>
      <c r="F85" s="130" t="s">
        <v>977</v>
      </c>
      <c r="G85" s="130" t="s">
        <v>975</v>
      </c>
      <c r="H85" s="130" t="s">
        <v>566</v>
      </c>
    </row>
    <row r="86" spans="1:8">
      <c r="A86" s="130">
        <v>85</v>
      </c>
      <c r="B86" s="130" t="s">
        <v>971</v>
      </c>
      <c r="C86" s="130" t="s">
        <v>971</v>
      </c>
      <c r="D86" s="130" t="s">
        <v>972</v>
      </c>
      <c r="E86" s="130" t="s">
        <v>978</v>
      </c>
      <c r="F86" s="130" t="s">
        <v>979</v>
      </c>
      <c r="G86" s="130" t="s">
        <v>975</v>
      </c>
      <c r="H86" s="130" t="s">
        <v>566</v>
      </c>
    </row>
    <row r="87" spans="1:8">
      <c r="A87" s="130">
        <v>86</v>
      </c>
      <c r="B87" s="130" t="s">
        <v>971</v>
      </c>
      <c r="C87" s="130" t="s">
        <v>971</v>
      </c>
      <c r="D87" s="130" t="s">
        <v>972</v>
      </c>
      <c r="E87" s="130" t="s">
        <v>980</v>
      </c>
      <c r="F87" s="130" t="s">
        <v>981</v>
      </c>
      <c r="G87" s="130" t="s">
        <v>975</v>
      </c>
      <c r="H87" s="130" t="s">
        <v>566</v>
      </c>
    </row>
    <row r="88" spans="1:8">
      <c r="A88" s="130">
        <v>87</v>
      </c>
      <c r="B88" s="130" t="s">
        <v>971</v>
      </c>
      <c r="C88" s="130" t="s">
        <v>971</v>
      </c>
      <c r="D88" s="130" t="s">
        <v>972</v>
      </c>
      <c r="E88" s="130" t="s">
        <v>982</v>
      </c>
      <c r="F88" s="130" t="s">
        <v>983</v>
      </c>
      <c r="G88" s="130" t="s">
        <v>975</v>
      </c>
      <c r="H88" s="130" t="s">
        <v>566</v>
      </c>
    </row>
    <row r="89" spans="1:8">
      <c r="A89" s="130">
        <v>88</v>
      </c>
      <c r="B89" s="130" t="s">
        <v>984</v>
      </c>
      <c r="C89" s="130" t="s">
        <v>984</v>
      </c>
      <c r="D89" s="130" t="s">
        <v>985</v>
      </c>
      <c r="E89" s="130" t="s">
        <v>986</v>
      </c>
      <c r="F89" s="130" t="s">
        <v>987</v>
      </c>
      <c r="G89" s="130" t="s">
        <v>988</v>
      </c>
      <c r="H89" s="130" t="s">
        <v>565</v>
      </c>
    </row>
    <row r="90" spans="1:8">
      <c r="A90" s="130">
        <v>89</v>
      </c>
      <c r="B90" s="130" t="s">
        <v>984</v>
      </c>
      <c r="C90" s="130" t="s">
        <v>984</v>
      </c>
      <c r="D90" s="130" t="s">
        <v>985</v>
      </c>
      <c r="E90" s="130" t="s">
        <v>989</v>
      </c>
      <c r="F90" s="130" t="s">
        <v>990</v>
      </c>
      <c r="G90" s="130" t="s">
        <v>988</v>
      </c>
      <c r="H90" s="130" t="s">
        <v>564</v>
      </c>
    </row>
    <row r="91" spans="1:8">
      <c r="A91" s="130">
        <v>90</v>
      </c>
      <c r="B91" s="130" t="s">
        <v>991</v>
      </c>
      <c r="C91" s="130" t="s">
        <v>991</v>
      </c>
      <c r="D91" s="130" t="s">
        <v>992</v>
      </c>
      <c r="E91" s="130" t="s">
        <v>993</v>
      </c>
      <c r="F91" s="130" t="s">
        <v>994</v>
      </c>
      <c r="G91" s="130" t="s">
        <v>838</v>
      </c>
      <c r="H91" s="130" t="s">
        <v>565</v>
      </c>
    </row>
    <row r="92" spans="1:8">
      <c r="A92" s="130">
        <v>91</v>
      </c>
      <c r="B92" s="130" t="s">
        <v>991</v>
      </c>
      <c r="C92" s="130" t="s">
        <v>991</v>
      </c>
      <c r="D92" s="130" t="s">
        <v>992</v>
      </c>
      <c r="E92" s="130" t="s">
        <v>995</v>
      </c>
      <c r="F92" s="130" t="s">
        <v>996</v>
      </c>
      <c r="G92" s="130" t="s">
        <v>997</v>
      </c>
      <c r="H92" s="130" t="s">
        <v>564</v>
      </c>
    </row>
    <row r="93" spans="1:8">
      <c r="A93" s="130">
        <v>92</v>
      </c>
      <c r="B93" s="130" t="s">
        <v>991</v>
      </c>
      <c r="C93" s="130" t="s">
        <v>991</v>
      </c>
      <c r="D93" s="130" t="s">
        <v>992</v>
      </c>
      <c r="E93" s="130" t="s">
        <v>860</v>
      </c>
      <c r="F93" s="130" t="s">
        <v>861</v>
      </c>
      <c r="G93" s="130" t="s">
        <v>862</v>
      </c>
      <c r="H93" s="130" t="s">
        <v>566</v>
      </c>
    </row>
    <row r="94" spans="1:8">
      <c r="A94" s="130">
        <v>93</v>
      </c>
      <c r="B94" s="130" t="s">
        <v>991</v>
      </c>
      <c r="C94" s="130" t="s">
        <v>991</v>
      </c>
      <c r="D94" s="130" t="s">
        <v>992</v>
      </c>
      <c r="E94" s="130" t="s">
        <v>841</v>
      </c>
      <c r="F94" s="130" t="s">
        <v>842</v>
      </c>
      <c r="G94" s="130" t="s">
        <v>843</v>
      </c>
      <c r="H94" s="130" t="s">
        <v>566</v>
      </c>
    </row>
    <row r="95" spans="1:8">
      <c r="A95" s="130">
        <v>94</v>
      </c>
      <c r="B95" s="130" t="s">
        <v>991</v>
      </c>
      <c r="C95" s="130" t="s">
        <v>991</v>
      </c>
      <c r="D95" s="130" t="s">
        <v>992</v>
      </c>
      <c r="E95" s="130" t="s">
        <v>998</v>
      </c>
      <c r="F95" s="130" t="s">
        <v>999</v>
      </c>
      <c r="G95" s="130" t="s">
        <v>1000</v>
      </c>
      <c r="H95" s="130" t="s">
        <v>565</v>
      </c>
    </row>
    <row r="96" spans="1:8">
      <c r="A96" s="130">
        <v>95</v>
      </c>
      <c r="B96" s="130" t="s">
        <v>991</v>
      </c>
      <c r="C96" s="130" t="s">
        <v>991</v>
      </c>
      <c r="D96" s="130" t="s">
        <v>992</v>
      </c>
      <c r="E96" s="130" t="s">
        <v>1001</v>
      </c>
      <c r="F96" s="130" t="s">
        <v>1002</v>
      </c>
      <c r="G96" s="130" t="s">
        <v>1003</v>
      </c>
      <c r="H96" s="130" t="s">
        <v>564</v>
      </c>
    </row>
    <row r="97" spans="1:8">
      <c r="A97" s="130">
        <v>96</v>
      </c>
      <c r="B97" s="130" t="s">
        <v>991</v>
      </c>
      <c r="C97" s="130" t="s">
        <v>991</v>
      </c>
      <c r="D97" s="130" t="s">
        <v>992</v>
      </c>
      <c r="E97" s="130" t="s">
        <v>1004</v>
      </c>
      <c r="F97" s="130" t="s">
        <v>1005</v>
      </c>
      <c r="G97" s="130" t="s">
        <v>956</v>
      </c>
      <c r="H97" s="130" t="s">
        <v>564</v>
      </c>
    </row>
    <row r="98" spans="1:8">
      <c r="A98" s="130">
        <v>97</v>
      </c>
      <c r="B98" s="130" t="s">
        <v>991</v>
      </c>
      <c r="C98" s="130" t="s">
        <v>991</v>
      </c>
      <c r="D98" s="130" t="s">
        <v>992</v>
      </c>
      <c r="E98" s="130" t="s">
        <v>754</v>
      </c>
      <c r="F98" s="130" t="s">
        <v>755</v>
      </c>
      <c r="G98" s="130" t="s">
        <v>756</v>
      </c>
      <c r="H98" s="130" t="s">
        <v>566</v>
      </c>
    </row>
    <row r="99" spans="1:8">
      <c r="A99" s="130">
        <v>98</v>
      </c>
      <c r="B99" s="130" t="s">
        <v>991</v>
      </c>
      <c r="C99" s="130" t="s">
        <v>1006</v>
      </c>
      <c r="D99" s="130" t="s">
        <v>992</v>
      </c>
      <c r="E99" s="130" t="s">
        <v>1007</v>
      </c>
      <c r="F99" s="130" t="s">
        <v>1008</v>
      </c>
      <c r="G99" s="130" t="s">
        <v>1009</v>
      </c>
      <c r="H99" s="130" t="s">
        <v>565</v>
      </c>
    </row>
    <row r="100" spans="1:8">
      <c r="A100" s="130">
        <v>99</v>
      </c>
      <c r="B100" s="130" t="s">
        <v>991</v>
      </c>
      <c r="C100" s="130" t="s">
        <v>1006</v>
      </c>
      <c r="D100" s="130" t="s">
        <v>992</v>
      </c>
      <c r="E100" s="130" t="s">
        <v>993</v>
      </c>
      <c r="F100" s="130" t="s">
        <v>994</v>
      </c>
      <c r="G100" s="130" t="s">
        <v>838</v>
      </c>
      <c r="H100" s="130" t="s">
        <v>565</v>
      </c>
    </row>
    <row r="101" spans="1:8">
      <c r="A101" s="130">
        <v>100</v>
      </c>
      <c r="B101" s="130" t="s">
        <v>991</v>
      </c>
      <c r="C101" s="130" t="s">
        <v>1006</v>
      </c>
      <c r="D101" s="130" t="s">
        <v>992</v>
      </c>
      <c r="E101" s="130" t="s">
        <v>995</v>
      </c>
      <c r="F101" s="130" t="s">
        <v>996</v>
      </c>
      <c r="G101" s="130" t="s">
        <v>997</v>
      </c>
      <c r="H101" s="130" t="s">
        <v>564</v>
      </c>
    </row>
    <row r="102" spans="1:8">
      <c r="A102" s="130">
        <v>101</v>
      </c>
      <c r="B102" s="130" t="s">
        <v>991</v>
      </c>
      <c r="C102" s="130" t="s">
        <v>1006</v>
      </c>
      <c r="D102" s="130" t="s">
        <v>992</v>
      </c>
      <c r="E102" s="130" t="s">
        <v>860</v>
      </c>
      <c r="F102" s="130" t="s">
        <v>861</v>
      </c>
      <c r="G102" s="130" t="s">
        <v>862</v>
      </c>
      <c r="H102" s="130" t="s">
        <v>566</v>
      </c>
    </row>
    <row r="103" spans="1:8">
      <c r="A103" s="130">
        <v>102</v>
      </c>
      <c r="B103" s="130" t="s">
        <v>991</v>
      </c>
      <c r="C103" s="130" t="s">
        <v>1006</v>
      </c>
      <c r="D103" s="130" t="s">
        <v>992</v>
      </c>
      <c r="E103" s="130" t="s">
        <v>1010</v>
      </c>
      <c r="F103" s="130" t="s">
        <v>1011</v>
      </c>
      <c r="G103" s="130" t="s">
        <v>1003</v>
      </c>
      <c r="H103" s="130" t="s">
        <v>565</v>
      </c>
    </row>
    <row r="104" spans="1:8">
      <c r="A104" s="130">
        <v>103</v>
      </c>
      <c r="B104" s="130" t="s">
        <v>991</v>
      </c>
      <c r="C104" s="130" t="s">
        <v>1006</v>
      </c>
      <c r="D104" s="130" t="s">
        <v>992</v>
      </c>
      <c r="E104" s="130" t="s">
        <v>841</v>
      </c>
      <c r="F104" s="130" t="s">
        <v>842</v>
      </c>
      <c r="G104" s="130" t="s">
        <v>843</v>
      </c>
      <c r="H104" s="130" t="s">
        <v>566</v>
      </c>
    </row>
    <row r="105" spans="1:8">
      <c r="A105" s="130">
        <v>104</v>
      </c>
      <c r="B105" s="130" t="s">
        <v>991</v>
      </c>
      <c r="C105" s="130" t="s">
        <v>1006</v>
      </c>
      <c r="D105" s="130" t="s">
        <v>992</v>
      </c>
      <c r="E105" s="130" t="s">
        <v>1012</v>
      </c>
      <c r="F105" s="130" t="s">
        <v>1013</v>
      </c>
      <c r="G105" s="130" t="s">
        <v>865</v>
      </c>
      <c r="H105" s="130" t="s">
        <v>565</v>
      </c>
    </row>
    <row r="106" spans="1:8">
      <c r="A106" s="130">
        <v>105</v>
      </c>
      <c r="B106" s="130" t="s">
        <v>991</v>
      </c>
      <c r="C106" s="130" t="s">
        <v>1006</v>
      </c>
      <c r="D106" s="130" t="s">
        <v>992</v>
      </c>
      <c r="E106" s="130" t="s">
        <v>1014</v>
      </c>
      <c r="F106" s="130" t="s">
        <v>1015</v>
      </c>
      <c r="G106" s="130" t="s">
        <v>1016</v>
      </c>
      <c r="H106" s="130" t="s">
        <v>564</v>
      </c>
    </row>
    <row r="107" spans="1:8">
      <c r="A107" s="130">
        <v>106</v>
      </c>
      <c r="B107" s="130" t="s">
        <v>991</v>
      </c>
      <c r="C107" s="130" t="s">
        <v>1006</v>
      </c>
      <c r="D107" s="130" t="s">
        <v>992</v>
      </c>
      <c r="E107" s="130" t="s">
        <v>1017</v>
      </c>
      <c r="F107" s="130" t="s">
        <v>1018</v>
      </c>
      <c r="G107" s="130" t="s">
        <v>1019</v>
      </c>
      <c r="H107" s="130" t="s">
        <v>565</v>
      </c>
    </row>
    <row r="108" spans="1:8">
      <c r="A108" s="130">
        <v>107</v>
      </c>
      <c r="B108" s="130" t="s">
        <v>991</v>
      </c>
      <c r="C108" s="130" t="s">
        <v>1006</v>
      </c>
      <c r="D108" s="130" t="s">
        <v>992</v>
      </c>
      <c r="E108" s="130" t="s">
        <v>1020</v>
      </c>
      <c r="F108" s="130" t="s">
        <v>1021</v>
      </c>
      <c r="G108" s="130" t="s">
        <v>1000</v>
      </c>
      <c r="H108" s="130" t="s">
        <v>565</v>
      </c>
    </row>
    <row r="109" spans="1:8">
      <c r="A109" s="130">
        <v>108</v>
      </c>
      <c r="B109" s="130" t="s">
        <v>991</v>
      </c>
      <c r="C109" s="130" t="s">
        <v>1006</v>
      </c>
      <c r="D109" s="130" t="s">
        <v>992</v>
      </c>
      <c r="E109" s="130" t="s">
        <v>998</v>
      </c>
      <c r="F109" s="130" t="s">
        <v>999</v>
      </c>
      <c r="G109" s="130" t="s">
        <v>1000</v>
      </c>
      <c r="H109" s="130" t="s">
        <v>565</v>
      </c>
    </row>
    <row r="110" spans="1:8">
      <c r="A110" s="130">
        <v>109</v>
      </c>
      <c r="B110" s="130" t="s">
        <v>991</v>
      </c>
      <c r="C110" s="130" t="s">
        <v>1006</v>
      </c>
      <c r="D110" s="130" t="s">
        <v>992</v>
      </c>
      <c r="E110" s="130" t="s">
        <v>1022</v>
      </c>
      <c r="F110" s="130" t="s">
        <v>1023</v>
      </c>
      <c r="G110" s="130" t="s">
        <v>1016</v>
      </c>
      <c r="H110" s="130" t="s">
        <v>566</v>
      </c>
    </row>
    <row r="111" spans="1:8">
      <c r="A111" s="130">
        <v>110</v>
      </c>
      <c r="B111" s="130" t="s">
        <v>991</v>
      </c>
      <c r="C111" s="130" t="s">
        <v>1006</v>
      </c>
      <c r="D111" s="130" t="s">
        <v>992</v>
      </c>
      <c r="E111" s="130" t="s">
        <v>1024</v>
      </c>
      <c r="F111" s="130" t="s">
        <v>1025</v>
      </c>
      <c r="G111" s="130" t="s">
        <v>1003</v>
      </c>
      <c r="H111" s="130" t="s">
        <v>565</v>
      </c>
    </row>
    <row r="112" spans="1:8">
      <c r="A112" s="130">
        <v>111</v>
      </c>
      <c r="B112" s="130" t="s">
        <v>991</v>
      </c>
      <c r="C112" s="130" t="s">
        <v>1006</v>
      </c>
      <c r="D112" s="130" t="s">
        <v>992</v>
      </c>
      <c r="E112" s="130" t="s">
        <v>1001</v>
      </c>
      <c r="F112" s="130" t="s">
        <v>1002</v>
      </c>
      <c r="G112" s="130" t="s">
        <v>1003</v>
      </c>
      <c r="H112" s="130" t="s">
        <v>564</v>
      </c>
    </row>
    <row r="113" spans="1:8">
      <c r="A113" s="130">
        <v>112</v>
      </c>
      <c r="B113" s="130" t="s">
        <v>991</v>
      </c>
      <c r="C113" s="130" t="s">
        <v>1006</v>
      </c>
      <c r="D113" s="130" t="s">
        <v>992</v>
      </c>
      <c r="E113" s="130" t="s">
        <v>1026</v>
      </c>
      <c r="F113" s="130" t="s">
        <v>1027</v>
      </c>
      <c r="G113" s="130" t="s">
        <v>862</v>
      </c>
      <c r="H113" s="130" t="s">
        <v>565</v>
      </c>
    </row>
    <row r="114" spans="1:8">
      <c r="A114" s="130">
        <v>113</v>
      </c>
      <c r="B114" s="130" t="s">
        <v>991</v>
      </c>
      <c r="C114" s="130" t="s">
        <v>1006</v>
      </c>
      <c r="D114" s="130" t="s">
        <v>992</v>
      </c>
      <c r="E114" s="130" t="s">
        <v>1004</v>
      </c>
      <c r="F114" s="130" t="s">
        <v>1005</v>
      </c>
      <c r="G114" s="130" t="s">
        <v>956</v>
      </c>
      <c r="H114" s="130" t="s">
        <v>564</v>
      </c>
    </row>
    <row r="115" spans="1:8">
      <c r="A115" s="130">
        <v>114</v>
      </c>
      <c r="B115" s="130" t="s">
        <v>991</v>
      </c>
      <c r="C115" s="130" t="s">
        <v>1006</v>
      </c>
      <c r="D115" s="130" t="s">
        <v>992</v>
      </c>
      <c r="E115" s="130" t="s">
        <v>754</v>
      </c>
      <c r="F115" s="130" t="s">
        <v>755</v>
      </c>
      <c r="G115" s="130" t="s">
        <v>756</v>
      </c>
      <c r="H115" s="130" t="s">
        <v>566</v>
      </c>
    </row>
    <row r="116" spans="1:8">
      <c r="A116" s="130">
        <v>115</v>
      </c>
      <c r="B116" s="130" t="s">
        <v>1028</v>
      </c>
      <c r="C116" s="130" t="s">
        <v>1030</v>
      </c>
      <c r="D116" s="130" t="s">
        <v>1031</v>
      </c>
      <c r="E116" s="130" t="s">
        <v>1032</v>
      </c>
      <c r="F116" s="130" t="s">
        <v>1033</v>
      </c>
      <c r="G116" s="130" t="s">
        <v>1034</v>
      </c>
      <c r="H116" s="130" t="s">
        <v>566</v>
      </c>
    </row>
    <row r="117" spans="1:8">
      <c r="A117" s="130">
        <v>116</v>
      </c>
      <c r="B117" s="130" t="s">
        <v>1028</v>
      </c>
      <c r="C117" s="130" t="s">
        <v>1030</v>
      </c>
      <c r="D117" s="130" t="s">
        <v>1031</v>
      </c>
      <c r="E117" s="130" t="s">
        <v>1035</v>
      </c>
      <c r="F117" s="130" t="s">
        <v>1036</v>
      </c>
      <c r="G117" s="130" t="s">
        <v>1034</v>
      </c>
      <c r="H117" s="130" t="s">
        <v>566</v>
      </c>
    </row>
    <row r="118" spans="1:8">
      <c r="A118" s="130">
        <v>117</v>
      </c>
      <c r="B118" s="130" t="s">
        <v>1028</v>
      </c>
      <c r="C118" s="130" t="s">
        <v>1030</v>
      </c>
      <c r="D118" s="130" t="s">
        <v>1031</v>
      </c>
      <c r="E118" s="130" t="s">
        <v>860</v>
      </c>
      <c r="F118" s="130" t="s">
        <v>861</v>
      </c>
      <c r="G118" s="130" t="s">
        <v>862</v>
      </c>
      <c r="H118" s="130" t="s">
        <v>566</v>
      </c>
    </row>
    <row r="119" spans="1:8">
      <c r="A119" s="130">
        <v>118</v>
      </c>
      <c r="B119" s="130" t="s">
        <v>1028</v>
      </c>
      <c r="C119" s="130" t="s">
        <v>1037</v>
      </c>
      <c r="D119" s="130" t="s">
        <v>1038</v>
      </c>
      <c r="E119" s="130" t="s">
        <v>1032</v>
      </c>
      <c r="F119" s="130" t="s">
        <v>1033</v>
      </c>
      <c r="G119" s="130" t="s">
        <v>1034</v>
      </c>
      <c r="H119" s="130" t="s">
        <v>566</v>
      </c>
    </row>
    <row r="120" spans="1:8">
      <c r="A120" s="130">
        <v>119</v>
      </c>
      <c r="B120" s="130" t="s">
        <v>1028</v>
      </c>
      <c r="C120" s="130" t="s">
        <v>1037</v>
      </c>
      <c r="D120" s="130" t="s">
        <v>1038</v>
      </c>
      <c r="E120" s="130" t="s">
        <v>1035</v>
      </c>
      <c r="F120" s="130" t="s">
        <v>1036</v>
      </c>
      <c r="G120" s="130" t="s">
        <v>1034</v>
      </c>
      <c r="H120" s="130" t="s">
        <v>566</v>
      </c>
    </row>
    <row r="121" spans="1:8">
      <c r="A121" s="130">
        <v>120</v>
      </c>
      <c r="B121" s="130" t="s">
        <v>1028</v>
      </c>
      <c r="C121" s="130" t="s">
        <v>1039</v>
      </c>
      <c r="D121" s="130" t="s">
        <v>1040</v>
      </c>
      <c r="E121" s="130" t="s">
        <v>1041</v>
      </c>
      <c r="F121" s="130" t="s">
        <v>1042</v>
      </c>
      <c r="G121" s="130" t="s">
        <v>1034</v>
      </c>
      <c r="H121" s="130" t="s">
        <v>565</v>
      </c>
    </row>
    <row r="122" spans="1:8">
      <c r="A122" s="130">
        <v>121</v>
      </c>
      <c r="B122" s="130" t="s">
        <v>1028</v>
      </c>
      <c r="C122" s="130" t="s">
        <v>1039</v>
      </c>
      <c r="D122" s="130" t="s">
        <v>1040</v>
      </c>
      <c r="E122" s="130" t="s">
        <v>1043</v>
      </c>
      <c r="F122" s="130" t="s">
        <v>1044</v>
      </c>
      <c r="G122" s="130" t="s">
        <v>1034</v>
      </c>
      <c r="H122" s="130" t="s">
        <v>566</v>
      </c>
    </row>
    <row r="123" spans="1:8">
      <c r="A123" s="130">
        <v>122</v>
      </c>
      <c r="B123" s="130" t="s">
        <v>1045</v>
      </c>
      <c r="C123" s="130" t="s">
        <v>1047</v>
      </c>
      <c r="D123" s="130" t="s">
        <v>1048</v>
      </c>
      <c r="E123" s="130" t="s">
        <v>863</v>
      </c>
      <c r="F123" s="130" t="s">
        <v>864</v>
      </c>
      <c r="G123" s="130" t="s">
        <v>865</v>
      </c>
      <c r="H123" s="130" t="s">
        <v>565</v>
      </c>
    </row>
    <row r="124" spans="1:8">
      <c r="A124" s="130">
        <v>123</v>
      </c>
      <c r="B124" s="130" t="s">
        <v>1045</v>
      </c>
      <c r="C124" s="130" t="s">
        <v>1047</v>
      </c>
      <c r="D124" s="130" t="s">
        <v>1048</v>
      </c>
      <c r="E124" s="130" t="s">
        <v>1049</v>
      </c>
      <c r="F124" s="130" t="s">
        <v>1050</v>
      </c>
      <c r="G124" s="130" t="s">
        <v>1051</v>
      </c>
      <c r="H124" s="130" t="s">
        <v>564</v>
      </c>
    </row>
    <row r="125" spans="1:8">
      <c r="A125" s="130">
        <v>124</v>
      </c>
      <c r="B125" s="130" t="s">
        <v>1045</v>
      </c>
      <c r="C125" s="130" t="s">
        <v>1052</v>
      </c>
      <c r="D125" s="130" t="s">
        <v>1053</v>
      </c>
      <c r="E125" s="130" t="s">
        <v>863</v>
      </c>
      <c r="F125" s="130" t="s">
        <v>864</v>
      </c>
      <c r="G125" s="130" t="s">
        <v>865</v>
      </c>
      <c r="H125" s="130" t="s">
        <v>565</v>
      </c>
    </row>
    <row r="126" spans="1:8">
      <c r="A126" s="130">
        <v>125</v>
      </c>
      <c r="B126" s="130" t="s">
        <v>1045</v>
      </c>
      <c r="C126" s="130" t="s">
        <v>1052</v>
      </c>
      <c r="D126" s="130" t="s">
        <v>1053</v>
      </c>
      <c r="E126" s="130" t="s">
        <v>1049</v>
      </c>
      <c r="F126" s="130" t="s">
        <v>1050</v>
      </c>
      <c r="G126" s="130" t="s">
        <v>1051</v>
      </c>
      <c r="H126" s="130" t="s">
        <v>564</v>
      </c>
    </row>
    <row r="127" spans="1:8">
      <c r="A127" s="130">
        <v>126</v>
      </c>
      <c r="B127" s="130" t="s">
        <v>1045</v>
      </c>
      <c r="C127" s="130" t="s">
        <v>1054</v>
      </c>
      <c r="D127" s="130" t="s">
        <v>1055</v>
      </c>
      <c r="E127" s="130" t="s">
        <v>1032</v>
      </c>
      <c r="F127" s="130" t="s">
        <v>1033</v>
      </c>
      <c r="G127" s="130" t="s">
        <v>1034</v>
      </c>
      <c r="H127" s="130" t="s">
        <v>566</v>
      </c>
    </row>
    <row r="128" spans="1:8">
      <c r="A128" s="130">
        <v>127</v>
      </c>
      <c r="B128" s="130" t="s">
        <v>1045</v>
      </c>
      <c r="C128" s="130" t="s">
        <v>1054</v>
      </c>
      <c r="D128" s="130" t="s">
        <v>1055</v>
      </c>
      <c r="E128" s="130" t="s">
        <v>863</v>
      </c>
      <c r="F128" s="130" t="s">
        <v>864</v>
      </c>
      <c r="G128" s="130" t="s">
        <v>865</v>
      </c>
      <c r="H128" s="130" t="s">
        <v>565</v>
      </c>
    </row>
    <row r="129" spans="1:8">
      <c r="A129" s="130">
        <v>128</v>
      </c>
      <c r="B129" s="130" t="s">
        <v>1045</v>
      </c>
      <c r="C129" s="130" t="s">
        <v>1054</v>
      </c>
      <c r="D129" s="130" t="s">
        <v>1055</v>
      </c>
      <c r="E129" s="130" t="s">
        <v>1056</v>
      </c>
      <c r="F129" s="130" t="s">
        <v>1057</v>
      </c>
      <c r="G129" s="130" t="s">
        <v>1051</v>
      </c>
      <c r="H129" s="130" t="s">
        <v>564</v>
      </c>
    </row>
    <row r="130" spans="1:8">
      <c r="A130" s="130">
        <v>129</v>
      </c>
      <c r="B130" s="130" t="s">
        <v>1045</v>
      </c>
      <c r="C130" s="130" t="s">
        <v>1045</v>
      </c>
      <c r="D130" s="130" t="s">
        <v>1046</v>
      </c>
      <c r="E130" s="130" t="s">
        <v>863</v>
      </c>
      <c r="F130" s="130" t="s">
        <v>864</v>
      </c>
      <c r="G130" s="130" t="s">
        <v>865</v>
      </c>
      <c r="H130" s="130" t="s">
        <v>565</v>
      </c>
    </row>
    <row r="131" spans="1:8">
      <c r="A131" s="130">
        <v>130</v>
      </c>
      <c r="B131" s="130" t="s">
        <v>1045</v>
      </c>
      <c r="C131" s="130" t="s">
        <v>1058</v>
      </c>
      <c r="D131" s="130" t="s">
        <v>1059</v>
      </c>
      <c r="E131" s="130" t="s">
        <v>1032</v>
      </c>
      <c r="F131" s="130" t="s">
        <v>1033</v>
      </c>
      <c r="G131" s="130" t="s">
        <v>1034</v>
      </c>
      <c r="H131" s="130" t="s">
        <v>566</v>
      </c>
    </row>
    <row r="132" spans="1:8">
      <c r="A132" s="130">
        <v>131</v>
      </c>
      <c r="B132" s="130" t="s">
        <v>1045</v>
      </c>
      <c r="C132" s="130" t="s">
        <v>1058</v>
      </c>
      <c r="D132" s="130" t="s">
        <v>1059</v>
      </c>
      <c r="E132" s="130" t="s">
        <v>863</v>
      </c>
      <c r="F132" s="130" t="s">
        <v>864</v>
      </c>
      <c r="G132" s="130" t="s">
        <v>865</v>
      </c>
      <c r="H132" s="130" t="s">
        <v>565</v>
      </c>
    </row>
    <row r="133" spans="1:8">
      <c r="A133" s="130">
        <v>132</v>
      </c>
      <c r="B133" s="130" t="s">
        <v>1045</v>
      </c>
      <c r="C133" s="130" t="s">
        <v>1058</v>
      </c>
      <c r="D133" s="130" t="s">
        <v>1059</v>
      </c>
      <c r="E133" s="130" t="s">
        <v>1060</v>
      </c>
      <c r="F133" s="130" t="s">
        <v>1061</v>
      </c>
      <c r="G133" s="130" t="s">
        <v>1051</v>
      </c>
      <c r="H133" s="130" t="s">
        <v>566</v>
      </c>
    </row>
    <row r="134" spans="1:8">
      <c r="A134" s="130">
        <v>133</v>
      </c>
      <c r="B134" s="130" t="s">
        <v>1045</v>
      </c>
      <c r="C134" s="130" t="s">
        <v>1062</v>
      </c>
      <c r="D134" s="130" t="s">
        <v>1063</v>
      </c>
      <c r="E134" s="130" t="s">
        <v>863</v>
      </c>
      <c r="F134" s="130" t="s">
        <v>864</v>
      </c>
      <c r="G134" s="130" t="s">
        <v>865</v>
      </c>
      <c r="H134" s="130" t="s">
        <v>565</v>
      </c>
    </row>
    <row r="135" spans="1:8">
      <c r="A135" s="130">
        <v>134</v>
      </c>
      <c r="B135" s="130" t="s">
        <v>1045</v>
      </c>
      <c r="C135" s="130" t="s">
        <v>1062</v>
      </c>
      <c r="D135" s="130" t="s">
        <v>1063</v>
      </c>
      <c r="E135" s="130" t="s">
        <v>1064</v>
      </c>
      <c r="F135" s="130" t="s">
        <v>1065</v>
      </c>
      <c r="G135" s="130" t="s">
        <v>1051</v>
      </c>
      <c r="H135" s="130" t="s">
        <v>564</v>
      </c>
    </row>
    <row r="136" spans="1:8">
      <c r="A136" s="130">
        <v>135</v>
      </c>
      <c r="B136" s="130" t="s">
        <v>1045</v>
      </c>
      <c r="C136" s="130" t="s">
        <v>1066</v>
      </c>
      <c r="D136" s="130" t="s">
        <v>1067</v>
      </c>
      <c r="E136" s="130" t="s">
        <v>863</v>
      </c>
      <c r="F136" s="130" t="s">
        <v>864</v>
      </c>
      <c r="G136" s="130" t="s">
        <v>865</v>
      </c>
      <c r="H136" s="130" t="s">
        <v>565</v>
      </c>
    </row>
    <row r="137" spans="1:8">
      <c r="A137" s="130">
        <v>136</v>
      </c>
      <c r="B137" s="130" t="s">
        <v>1045</v>
      </c>
      <c r="C137" s="130" t="s">
        <v>1066</v>
      </c>
      <c r="D137" s="130" t="s">
        <v>1067</v>
      </c>
      <c r="E137" s="130" t="s">
        <v>1068</v>
      </c>
      <c r="F137" s="130" t="s">
        <v>1069</v>
      </c>
      <c r="G137" s="130" t="s">
        <v>1051</v>
      </c>
      <c r="H137" s="130" t="s">
        <v>564</v>
      </c>
    </row>
    <row r="138" spans="1:8">
      <c r="A138" s="130">
        <v>137</v>
      </c>
      <c r="B138" s="130" t="s">
        <v>1045</v>
      </c>
      <c r="C138" s="130" t="s">
        <v>1070</v>
      </c>
      <c r="D138" s="130" t="s">
        <v>1071</v>
      </c>
      <c r="E138" s="130" t="s">
        <v>863</v>
      </c>
      <c r="F138" s="130" t="s">
        <v>864</v>
      </c>
      <c r="G138" s="130" t="s">
        <v>865</v>
      </c>
      <c r="H138" s="130" t="s">
        <v>565</v>
      </c>
    </row>
    <row r="139" spans="1:8">
      <c r="A139" s="130">
        <v>138</v>
      </c>
      <c r="B139" s="130" t="s">
        <v>1045</v>
      </c>
      <c r="C139" s="130" t="s">
        <v>1070</v>
      </c>
      <c r="D139" s="130" t="s">
        <v>1071</v>
      </c>
      <c r="E139" s="130" t="s">
        <v>1049</v>
      </c>
      <c r="F139" s="130" t="s">
        <v>1050</v>
      </c>
      <c r="G139" s="130" t="s">
        <v>1051</v>
      </c>
      <c r="H139" s="130" t="s">
        <v>564</v>
      </c>
    </row>
    <row r="140" spans="1:8">
      <c r="A140" s="130">
        <v>139</v>
      </c>
      <c r="B140" s="130" t="s">
        <v>1045</v>
      </c>
      <c r="C140" s="130" t="s">
        <v>1072</v>
      </c>
      <c r="D140" s="130" t="s">
        <v>1073</v>
      </c>
      <c r="E140" s="130" t="s">
        <v>863</v>
      </c>
      <c r="F140" s="130" t="s">
        <v>864</v>
      </c>
      <c r="G140" s="130" t="s">
        <v>865</v>
      </c>
      <c r="H140" s="130" t="s">
        <v>565</v>
      </c>
    </row>
    <row r="141" spans="1:8">
      <c r="A141" s="130">
        <v>140</v>
      </c>
      <c r="B141" s="130" t="s">
        <v>1045</v>
      </c>
      <c r="C141" s="130" t="s">
        <v>1072</v>
      </c>
      <c r="D141" s="130" t="s">
        <v>1073</v>
      </c>
      <c r="E141" s="130" t="s">
        <v>1074</v>
      </c>
      <c r="F141" s="130" t="s">
        <v>1075</v>
      </c>
      <c r="G141" s="130" t="s">
        <v>1076</v>
      </c>
      <c r="H141" s="130" t="s">
        <v>566</v>
      </c>
    </row>
    <row r="142" spans="1:8">
      <c r="A142" s="130">
        <v>141</v>
      </c>
      <c r="B142" s="130" t="s">
        <v>1045</v>
      </c>
      <c r="C142" s="130" t="s">
        <v>1072</v>
      </c>
      <c r="D142" s="130" t="s">
        <v>1073</v>
      </c>
      <c r="E142" s="130" t="s">
        <v>1077</v>
      </c>
      <c r="F142" s="130" t="s">
        <v>1078</v>
      </c>
      <c r="G142" s="130" t="s">
        <v>1051</v>
      </c>
      <c r="H142" s="130" t="s">
        <v>565</v>
      </c>
    </row>
    <row r="143" spans="1:8">
      <c r="A143" s="130">
        <v>142</v>
      </c>
      <c r="B143" s="130" t="s">
        <v>1045</v>
      </c>
      <c r="C143" s="130" t="s">
        <v>1079</v>
      </c>
      <c r="D143" s="130" t="s">
        <v>1080</v>
      </c>
      <c r="E143" s="130" t="s">
        <v>863</v>
      </c>
      <c r="F143" s="130" t="s">
        <v>864</v>
      </c>
      <c r="G143" s="130" t="s">
        <v>865</v>
      </c>
      <c r="H143" s="130" t="s">
        <v>565</v>
      </c>
    </row>
    <row r="144" spans="1:8">
      <c r="A144" s="130">
        <v>143</v>
      </c>
      <c r="B144" s="130" t="s">
        <v>1045</v>
      </c>
      <c r="C144" s="130" t="s">
        <v>1079</v>
      </c>
      <c r="D144" s="130" t="s">
        <v>1080</v>
      </c>
      <c r="E144" s="130" t="s">
        <v>1060</v>
      </c>
      <c r="F144" s="130" t="s">
        <v>1061</v>
      </c>
      <c r="G144" s="130" t="s">
        <v>1051</v>
      </c>
      <c r="H144" s="130" t="s">
        <v>566</v>
      </c>
    </row>
    <row r="145" spans="1:8">
      <c r="A145" s="130">
        <v>144</v>
      </c>
      <c r="B145" s="130" t="s">
        <v>1045</v>
      </c>
      <c r="C145" s="130" t="s">
        <v>1081</v>
      </c>
      <c r="D145" s="130" t="s">
        <v>1082</v>
      </c>
      <c r="E145" s="130" t="s">
        <v>863</v>
      </c>
      <c r="F145" s="130" t="s">
        <v>864</v>
      </c>
      <c r="G145" s="130" t="s">
        <v>865</v>
      </c>
      <c r="H145" s="130" t="s">
        <v>565</v>
      </c>
    </row>
    <row r="146" spans="1:8">
      <c r="A146" s="130">
        <v>145</v>
      </c>
      <c r="B146" s="130" t="s">
        <v>1045</v>
      </c>
      <c r="C146" s="130" t="s">
        <v>1081</v>
      </c>
      <c r="D146" s="130" t="s">
        <v>1082</v>
      </c>
      <c r="E146" s="130" t="s">
        <v>1049</v>
      </c>
      <c r="F146" s="130" t="s">
        <v>1050</v>
      </c>
      <c r="G146" s="130" t="s">
        <v>1051</v>
      </c>
      <c r="H146" s="130" t="s">
        <v>564</v>
      </c>
    </row>
    <row r="147" spans="1:8">
      <c r="A147" s="130">
        <v>146</v>
      </c>
      <c r="B147" s="130" t="s">
        <v>1083</v>
      </c>
      <c r="C147" s="130" t="s">
        <v>1085</v>
      </c>
      <c r="D147" s="130" t="s">
        <v>1086</v>
      </c>
      <c r="E147" s="130" t="s">
        <v>1087</v>
      </c>
      <c r="F147" s="130" t="s">
        <v>1088</v>
      </c>
      <c r="G147" s="130" t="s">
        <v>1089</v>
      </c>
      <c r="H147" s="130" t="s">
        <v>565</v>
      </c>
    </row>
    <row r="148" spans="1:8">
      <c r="A148" s="130">
        <v>147</v>
      </c>
      <c r="B148" s="130" t="s">
        <v>1090</v>
      </c>
      <c r="C148" s="130" t="s">
        <v>1092</v>
      </c>
      <c r="D148" s="130" t="s">
        <v>1093</v>
      </c>
      <c r="E148" s="130" t="s">
        <v>1094</v>
      </c>
      <c r="F148" s="130" t="s">
        <v>1095</v>
      </c>
      <c r="G148" s="130" t="s">
        <v>1096</v>
      </c>
      <c r="H148" s="130" t="s">
        <v>564</v>
      </c>
    </row>
    <row r="149" spans="1:8">
      <c r="A149" s="130">
        <v>148</v>
      </c>
      <c r="B149" s="130" t="s">
        <v>1090</v>
      </c>
      <c r="C149" s="130" t="s">
        <v>1097</v>
      </c>
      <c r="D149" s="130" t="s">
        <v>1098</v>
      </c>
      <c r="E149" s="130" t="s">
        <v>1099</v>
      </c>
      <c r="F149" s="130" t="s">
        <v>1100</v>
      </c>
      <c r="G149" s="130" t="s">
        <v>1101</v>
      </c>
      <c r="H149" s="130" t="s">
        <v>564</v>
      </c>
    </row>
    <row r="150" spans="1:8">
      <c r="A150" s="130">
        <v>149</v>
      </c>
      <c r="B150" s="130" t="s">
        <v>1090</v>
      </c>
      <c r="C150" s="130" t="s">
        <v>1102</v>
      </c>
      <c r="D150" s="130" t="s">
        <v>1103</v>
      </c>
      <c r="E150" s="130" t="s">
        <v>1104</v>
      </c>
      <c r="F150" s="130" t="s">
        <v>1105</v>
      </c>
      <c r="G150" s="130" t="s">
        <v>829</v>
      </c>
      <c r="H150" s="130" t="s">
        <v>564</v>
      </c>
    </row>
    <row r="151" spans="1:8">
      <c r="A151" s="130">
        <v>150</v>
      </c>
      <c r="B151" s="130" t="s">
        <v>1106</v>
      </c>
      <c r="C151" s="130" t="s">
        <v>1108</v>
      </c>
      <c r="D151" s="130" t="s">
        <v>1109</v>
      </c>
      <c r="E151" s="130" t="s">
        <v>1110</v>
      </c>
      <c r="F151" s="130" t="s">
        <v>1111</v>
      </c>
      <c r="G151" s="130" t="s">
        <v>1112</v>
      </c>
      <c r="H151" s="130" t="s">
        <v>566</v>
      </c>
    </row>
    <row r="152" spans="1:8">
      <c r="A152" s="130">
        <v>151</v>
      </c>
      <c r="B152" s="130" t="s">
        <v>1106</v>
      </c>
      <c r="C152" s="130" t="s">
        <v>1108</v>
      </c>
      <c r="D152" s="130" t="s">
        <v>1109</v>
      </c>
      <c r="E152" s="130" t="s">
        <v>1113</v>
      </c>
      <c r="F152" s="130" t="s">
        <v>1114</v>
      </c>
      <c r="G152" s="130" t="s">
        <v>779</v>
      </c>
      <c r="H152" s="130" t="s">
        <v>564</v>
      </c>
    </row>
    <row r="153" spans="1:8">
      <c r="A153" s="130">
        <v>152</v>
      </c>
      <c r="B153" s="130" t="s">
        <v>1106</v>
      </c>
      <c r="C153" s="130" t="s">
        <v>1115</v>
      </c>
      <c r="D153" s="130" t="s">
        <v>1116</v>
      </c>
      <c r="E153" s="130" t="s">
        <v>1110</v>
      </c>
      <c r="F153" s="130" t="s">
        <v>1111</v>
      </c>
      <c r="G153" s="130" t="s">
        <v>1112</v>
      </c>
      <c r="H153" s="130" t="s">
        <v>566</v>
      </c>
    </row>
    <row r="154" spans="1:8">
      <c r="A154" s="130">
        <v>153</v>
      </c>
      <c r="B154" s="130" t="s">
        <v>1106</v>
      </c>
      <c r="C154" s="130" t="s">
        <v>1115</v>
      </c>
      <c r="D154" s="130" t="s">
        <v>1116</v>
      </c>
      <c r="E154" s="130" t="s">
        <v>1113</v>
      </c>
      <c r="F154" s="130" t="s">
        <v>1114</v>
      </c>
      <c r="G154" s="130" t="s">
        <v>779</v>
      </c>
      <c r="H154" s="130" t="s">
        <v>564</v>
      </c>
    </row>
    <row r="155" spans="1:8">
      <c r="A155" s="130">
        <v>154</v>
      </c>
      <c r="B155" s="130" t="s">
        <v>1106</v>
      </c>
      <c r="C155" s="130" t="s">
        <v>1115</v>
      </c>
      <c r="D155" s="130" t="s">
        <v>1116</v>
      </c>
      <c r="E155" s="130" t="s">
        <v>1117</v>
      </c>
      <c r="F155" s="130" t="s">
        <v>1118</v>
      </c>
      <c r="G155" s="130" t="s">
        <v>1112</v>
      </c>
      <c r="H155" s="130" t="s">
        <v>566</v>
      </c>
    </row>
    <row r="156" spans="1:8">
      <c r="A156" s="130">
        <v>155</v>
      </c>
      <c r="B156" s="130" t="s">
        <v>1106</v>
      </c>
      <c r="C156" s="130" t="s">
        <v>1106</v>
      </c>
      <c r="D156" s="130" t="s">
        <v>1107</v>
      </c>
      <c r="E156" s="130" t="s">
        <v>1110</v>
      </c>
      <c r="F156" s="130" t="s">
        <v>1111</v>
      </c>
      <c r="G156" s="130" t="s">
        <v>1112</v>
      </c>
      <c r="H156" s="130" t="s">
        <v>566</v>
      </c>
    </row>
    <row r="157" spans="1:8">
      <c r="A157" s="130">
        <v>156</v>
      </c>
      <c r="B157" s="130" t="s">
        <v>1106</v>
      </c>
      <c r="C157" s="130" t="s">
        <v>1106</v>
      </c>
      <c r="D157" s="130" t="s">
        <v>1107</v>
      </c>
      <c r="E157" s="130" t="s">
        <v>1113</v>
      </c>
      <c r="F157" s="130" t="s">
        <v>1114</v>
      </c>
      <c r="G157" s="130" t="s">
        <v>779</v>
      </c>
      <c r="H157" s="130" t="s">
        <v>564</v>
      </c>
    </row>
    <row r="158" spans="1:8">
      <c r="A158" s="130">
        <v>157</v>
      </c>
      <c r="B158" s="130" t="s">
        <v>1106</v>
      </c>
      <c r="C158" s="130" t="s">
        <v>1119</v>
      </c>
      <c r="D158" s="130" t="s">
        <v>1120</v>
      </c>
      <c r="E158" s="130" t="s">
        <v>1110</v>
      </c>
      <c r="F158" s="130" t="s">
        <v>1111</v>
      </c>
      <c r="G158" s="130" t="s">
        <v>1112</v>
      </c>
      <c r="H158" s="130" t="s">
        <v>566</v>
      </c>
    </row>
    <row r="159" spans="1:8">
      <c r="A159" s="130">
        <v>158</v>
      </c>
      <c r="B159" s="130" t="s">
        <v>1106</v>
      </c>
      <c r="C159" s="130" t="s">
        <v>1119</v>
      </c>
      <c r="D159" s="130" t="s">
        <v>1120</v>
      </c>
      <c r="E159" s="130" t="s">
        <v>1113</v>
      </c>
      <c r="F159" s="130" t="s">
        <v>1114</v>
      </c>
      <c r="G159" s="130" t="s">
        <v>779</v>
      </c>
      <c r="H159" s="130" t="s">
        <v>564</v>
      </c>
    </row>
    <row r="160" spans="1:8">
      <c r="A160" s="130">
        <v>159</v>
      </c>
      <c r="B160" s="130" t="s">
        <v>1106</v>
      </c>
      <c r="C160" s="130" t="s">
        <v>1119</v>
      </c>
      <c r="D160" s="130" t="s">
        <v>1120</v>
      </c>
      <c r="E160" s="130" t="s">
        <v>1117</v>
      </c>
      <c r="F160" s="130" t="s">
        <v>1118</v>
      </c>
      <c r="G160" s="130" t="s">
        <v>1112</v>
      </c>
      <c r="H160" s="130" t="s">
        <v>566</v>
      </c>
    </row>
    <row r="161" spans="1:8">
      <c r="A161" s="130">
        <v>160</v>
      </c>
      <c r="B161" s="130" t="s">
        <v>1121</v>
      </c>
      <c r="C161" s="130" t="s">
        <v>1123</v>
      </c>
      <c r="D161" s="130" t="s">
        <v>1124</v>
      </c>
      <c r="E161" s="130" t="s">
        <v>1125</v>
      </c>
      <c r="F161" s="130" t="s">
        <v>1126</v>
      </c>
      <c r="G161" s="130" t="s">
        <v>716</v>
      </c>
      <c r="H161" s="130" t="s">
        <v>564</v>
      </c>
    </row>
    <row r="162" spans="1:8">
      <c r="A162" s="130">
        <v>161</v>
      </c>
      <c r="B162" s="130" t="s">
        <v>1121</v>
      </c>
      <c r="C162" s="130" t="s">
        <v>1127</v>
      </c>
      <c r="D162" s="130" t="s">
        <v>1128</v>
      </c>
      <c r="E162" s="130" t="s">
        <v>1125</v>
      </c>
      <c r="F162" s="130" t="s">
        <v>1126</v>
      </c>
      <c r="G162" s="130" t="s">
        <v>716</v>
      </c>
      <c r="H162" s="130" t="s">
        <v>564</v>
      </c>
    </row>
    <row r="163" spans="1:8">
      <c r="A163" s="130">
        <v>162</v>
      </c>
      <c r="B163" s="130" t="s">
        <v>1121</v>
      </c>
      <c r="C163" s="130" t="s">
        <v>1129</v>
      </c>
      <c r="D163" s="130" t="s">
        <v>1130</v>
      </c>
      <c r="E163" s="130" t="s">
        <v>1125</v>
      </c>
      <c r="F163" s="130" t="s">
        <v>1126</v>
      </c>
      <c r="G163" s="130" t="s">
        <v>716</v>
      </c>
      <c r="H163" s="130" t="s">
        <v>564</v>
      </c>
    </row>
    <row r="164" spans="1:8">
      <c r="A164" s="130">
        <v>163</v>
      </c>
      <c r="B164" s="130" t="s">
        <v>1131</v>
      </c>
      <c r="C164" s="130" t="s">
        <v>1133</v>
      </c>
      <c r="D164" s="130" t="s">
        <v>1134</v>
      </c>
      <c r="E164" s="130" t="s">
        <v>860</v>
      </c>
      <c r="F164" s="130" t="s">
        <v>861</v>
      </c>
      <c r="G164" s="130" t="s">
        <v>862</v>
      </c>
      <c r="H164" s="130" t="s">
        <v>566</v>
      </c>
    </row>
    <row r="165" spans="1:8">
      <c r="A165" s="130">
        <v>164</v>
      </c>
      <c r="B165" s="130" t="s">
        <v>1131</v>
      </c>
      <c r="C165" s="130" t="s">
        <v>1133</v>
      </c>
      <c r="D165" s="130" t="s">
        <v>1134</v>
      </c>
      <c r="E165" s="130" t="s">
        <v>1135</v>
      </c>
      <c r="F165" s="130" t="s">
        <v>1136</v>
      </c>
      <c r="G165" s="130" t="s">
        <v>1034</v>
      </c>
      <c r="H165" s="130" t="s">
        <v>564</v>
      </c>
    </row>
    <row r="166" spans="1:8">
      <c r="A166" s="130">
        <v>165</v>
      </c>
      <c r="B166" s="130" t="s">
        <v>1131</v>
      </c>
      <c r="C166" s="130" t="s">
        <v>1133</v>
      </c>
      <c r="D166" s="130" t="s">
        <v>1134</v>
      </c>
      <c r="E166" s="130" t="s">
        <v>1001</v>
      </c>
      <c r="F166" s="130" t="s">
        <v>1002</v>
      </c>
      <c r="G166" s="130" t="s">
        <v>1003</v>
      </c>
      <c r="H166" s="130" t="s">
        <v>564</v>
      </c>
    </row>
    <row r="167" spans="1:8">
      <c r="A167" s="130">
        <v>166</v>
      </c>
      <c r="B167" s="130" t="s">
        <v>1131</v>
      </c>
      <c r="C167" s="130" t="s">
        <v>1133</v>
      </c>
      <c r="D167" s="130" t="s">
        <v>1134</v>
      </c>
      <c r="E167" s="130" t="s">
        <v>1137</v>
      </c>
      <c r="F167" s="130" t="s">
        <v>1138</v>
      </c>
      <c r="G167" s="130" t="s">
        <v>1034</v>
      </c>
      <c r="H167" s="130" t="s">
        <v>565</v>
      </c>
    </row>
    <row r="168" spans="1:8">
      <c r="A168" s="130">
        <v>167</v>
      </c>
      <c r="B168" s="130" t="s">
        <v>1131</v>
      </c>
      <c r="C168" s="130" t="s">
        <v>1133</v>
      </c>
      <c r="D168" s="130" t="s">
        <v>1134</v>
      </c>
      <c r="E168" s="130" t="s">
        <v>754</v>
      </c>
      <c r="F168" s="130" t="s">
        <v>755</v>
      </c>
      <c r="G168" s="130" t="s">
        <v>756</v>
      </c>
      <c r="H168" s="130" t="s">
        <v>566</v>
      </c>
    </row>
    <row r="169" spans="1:8">
      <c r="A169" s="130">
        <v>168</v>
      </c>
      <c r="B169" s="130" t="s">
        <v>1131</v>
      </c>
      <c r="C169" s="130" t="s">
        <v>1131</v>
      </c>
      <c r="D169" s="130" t="s">
        <v>1132</v>
      </c>
      <c r="E169" s="130" t="s">
        <v>1001</v>
      </c>
      <c r="F169" s="130" t="s">
        <v>1002</v>
      </c>
      <c r="G169" s="130" t="s">
        <v>1003</v>
      </c>
      <c r="H169" s="130" t="s">
        <v>564</v>
      </c>
    </row>
    <row r="170" spans="1:8">
      <c r="A170" s="130">
        <v>169</v>
      </c>
      <c r="B170" s="130" t="s">
        <v>1131</v>
      </c>
      <c r="C170" s="130" t="s">
        <v>1139</v>
      </c>
      <c r="D170" s="130" t="s">
        <v>1140</v>
      </c>
      <c r="E170" s="130" t="s">
        <v>1001</v>
      </c>
      <c r="F170" s="130" t="s">
        <v>1002</v>
      </c>
      <c r="G170" s="130" t="s">
        <v>1003</v>
      </c>
      <c r="H170" s="130" t="s">
        <v>564</v>
      </c>
    </row>
    <row r="171" spans="1:8">
      <c r="A171" s="130">
        <v>170</v>
      </c>
      <c r="B171" s="130" t="s">
        <v>1131</v>
      </c>
      <c r="C171" s="130" t="s">
        <v>1141</v>
      </c>
      <c r="D171" s="130" t="s">
        <v>1142</v>
      </c>
      <c r="E171" s="130" t="s">
        <v>1001</v>
      </c>
      <c r="F171" s="130" t="s">
        <v>1002</v>
      </c>
      <c r="G171" s="130" t="s">
        <v>1003</v>
      </c>
      <c r="H171" s="130" t="s">
        <v>564</v>
      </c>
    </row>
    <row r="172" spans="1:8">
      <c r="A172" s="130">
        <v>171</v>
      </c>
      <c r="B172" s="130" t="s">
        <v>1143</v>
      </c>
      <c r="C172" s="130" t="s">
        <v>1145</v>
      </c>
      <c r="D172" s="130" t="s">
        <v>1146</v>
      </c>
      <c r="E172" s="130" t="s">
        <v>1147</v>
      </c>
      <c r="F172" s="130" t="s">
        <v>1148</v>
      </c>
      <c r="G172" s="130" t="s">
        <v>1051</v>
      </c>
      <c r="H172" s="130" t="s">
        <v>566</v>
      </c>
    </row>
    <row r="173" spans="1:8">
      <c r="A173" s="130">
        <v>172</v>
      </c>
      <c r="B173" s="130" t="s">
        <v>1143</v>
      </c>
      <c r="C173" s="130" t="s">
        <v>1149</v>
      </c>
      <c r="D173" s="130" t="s">
        <v>1150</v>
      </c>
      <c r="E173" s="130" t="s">
        <v>1151</v>
      </c>
      <c r="F173" s="130" t="s">
        <v>1152</v>
      </c>
      <c r="G173" s="130" t="s">
        <v>1051</v>
      </c>
      <c r="H173" s="130" t="s">
        <v>564</v>
      </c>
    </row>
    <row r="174" spans="1:8">
      <c r="A174" s="130">
        <v>173</v>
      </c>
      <c r="B174" s="130" t="s">
        <v>1143</v>
      </c>
      <c r="C174" s="130" t="s">
        <v>1149</v>
      </c>
      <c r="D174" s="130" t="s">
        <v>1150</v>
      </c>
      <c r="E174" s="130" t="s">
        <v>1147</v>
      </c>
      <c r="F174" s="130" t="s">
        <v>1148</v>
      </c>
      <c r="G174" s="130" t="s">
        <v>1051</v>
      </c>
      <c r="H174" s="130" t="s">
        <v>566</v>
      </c>
    </row>
    <row r="175" spans="1:8">
      <c r="A175" s="130">
        <v>174</v>
      </c>
      <c r="B175" s="130" t="s">
        <v>1143</v>
      </c>
      <c r="C175" s="130" t="s">
        <v>1153</v>
      </c>
      <c r="D175" s="130" t="s">
        <v>1154</v>
      </c>
      <c r="E175" s="130" t="s">
        <v>1147</v>
      </c>
      <c r="F175" s="130" t="s">
        <v>1148</v>
      </c>
      <c r="G175" s="130" t="s">
        <v>1051</v>
      </c>
      <c r="H175" s="130" t="s">
        <v>566</v>
      </c>
    </row>
    <row r="176" spans="1:8">
      <c r="A176" s="130">
        <v>175</v>
      </c>
      <c r="B176" s="130" t="s">
        <v>1143</v>
      </c>
      <c r="C176" s="130" t="s">
        <v>1155</v>
      </c>
      <c r="D176" s="130" t="s">
        <v>1156</v>
      </c>
      <c r="E176" s="130" t="s">
        <v>1157</v>
      </c>
      <c r="F176" s="130" t="s">
        <v>1158</v>
      </c>
      <c r="G176" s="130" t="s">
        <v>1159</v>
      </c>
      <c r="H176" s="130" t="s">
        <v>566</v>
      </c>
    </row>
    <row r="177" spans="1:8">
      <c r="A177" s="130">
        <v>176</v>
      </c>
      <c r="B177" s="130" t="s">
        <v>1143</v>
      </c>
      <c r="C177" s="130" t="s">
        <v>1160</v>
      </c>
      <c r="D177" s="130" t="s">
        <v>1161</v>
      </c>
      <c r="E177" s="130" t="s">
        <v>1162</v>
      </c>
      <c r="F177" s="130" t="s">
        <v>1163</v>
      </c>
      <c r="G177" s="130" t="s">
        <v>1051</v>
      </c>
      <c r="H177" s="130" t="s">
        <v>566</v>
      </c>
    </row>
    <row r="178" spans="1:8">
      <c r="A178" s="130">
        <v>177</v>
      </c>
      <c r="B178" s="130" t="s">
        <v>1143</v>
      </c>
      <c r="C178" s="130" t="s">
        <v>1164</v>
      </c>
      <c r="D178" s="130" t="s">
        <v>1165</v>
      </c>
      <c r="E178" s="130" t="s">
        <v>1147</v>
      </c>
      <c r="F178" s="130" t="s">
        <v>1148</v>
      </c>
      <c r="G178" s="130" t="s">
        <v>1051</v>
      </c>
      <c r="H178" s="130" t="s">
        <v>566</v>
      </c>
    </row>
    <row r="179" spans="1:8">
      <c r="A179" s="130">
        <v>178</v>
      </c>
      <c r="B179" s="130" t="s">
        <v>1143</v>
      </c>
      <c r="C179" s="130" t="s">
        <v>1166</v>
      </c>
      <c r="D179" s="130" t="s">
        <v>1167</v>
      </c>
      <c r="E179" s="130" t="s">
        <v>1147</v>
      </c>
      <c r="F179" s="130" t="s">
        <v>1148</v>
      </c>
      <c r="G179" s="130" t="s">
        <v>1051</v>
      </c>
      <c r="H179" s="130" t="s">
        <v>566</v>
      </c>
    </row>
    <row r="180" spans="1:8">
      <c r="A180" s="130">
        <v>179</v>
      </c>
      <c r="B180" s="130" t="s">
        <v>1143</v>
      </c>
      <c r="C180" s="130" t="s">
        <v>1168</v>
      </c>
      <c r="D180" s="130" t="s">
        <v>1169</v>
      </c>
      <c r="E180" s="130" t="s">
        <v>1147</v>
      </c>
      <c r="F180" s="130" t="s">
        <v>1148</v>
      </c>
      <c r="G180" s="130" t="s">
        <v>1051</v>
      </c>
      <c r="H180" s="130" t="s">
        <v>566</v>
      </c>
    </row>
    <row r="181" spans="1:8">
      <c r="A181" s="130">
        <v>180</v>
      </c>
      <c r="B181" s="130" t="s">
        <v>1143</v>
      </c>
      <c r="C181" s="130" t="s">
        <v>1170</v>
      </c>
      <c r="D181" s="130" t="s">
        <v>1171</v>
      </c>
      <c r="E181" s="130" t="s">
        <v>1172</v>
      </c>
      <c r="F181" s="130" t="s">
        <v>1173</v>
      </c>
      <c r="G181" s="130" t="s">
        <v>1051</v>
      </c>
      <c r="H181" s="130" t="s">
        <v>566</v>
      </c>
    </row>
    <row r="182" spans="1:8">
      <c r="A182" s="130">
        <v>181</v>
      </c>
      <c r="B182" s="130" t="s">
        <v>1143</v>
      </c>
      <c r="C182" s="130" t="s">
        <v>1170</v>
      </c>
      <c r="D182" s="130" t="s">
        <v>1171</v>
      </c>
      <c r="E182" s="130" t="s">
        <v>1147</v>
      </c>
      <c r="F182" s="130" t="s">
        <v>1148</v>
      </c>
      <c r="G182" s="130" t="s">
        <v>1051</v>
      </c>
      <c r="H182" s="130" t="s">
        <v>566</v>
      </c>
    </row>
    <row r="183" spans="1:8">
      <c r="A183" s="130">
        <v>182</v>
      </c>
      <c r="B183" s="130" t="s">
        <v>1143</v>
      </c>
      <c r="C183" s="130" t="s">
        <v>1174</v>
      </c>
      <c r="D183" s="130" t="s">
        <v>1175</v>
      </c>
      <c r="E183" s="130" t="s">
        <v>1147</v>
      </c>
      <c r="F183" s="130" t="s">
        <v>1148</v>
      </c>
      <c r="G183" s="130" t="s">
        <v>1051</v>
      </c>
      <c r="H183" s="130" t="s">
        <v>566</v>
      </c>
    </row>
    <row r="184" spans="1:8">
      <c r="A184" s="130">
        <v>183</v>
      </c>
      <c r="B184" s="130" t="s">
        <v>1143</v>
      </c>
      <c r="C184" s="130" t="s">
        <v>1176</v>
      </c>
      <c r="D184" s="130" t="s">
        <v>1177</v>
      </c>
      <c r="E184" s="130" t="s">
        <v>1147</v>
      </c>
      <c r="F184" s="130" t="s">
        <v>1148</v>
      </c>
      <c r="G184" s="130" t="s">
        <v>1051</v>
      </c>
      <c r="H184" s="130" t="s">
        <v>566</v>
      </c>
    </row>
    <row r="185" spans="1:8">
      <c r="A185" s="130">
        <v>184</v>
      </c>
      <c r="B185" s="130" t="s">
        <v>1143</v>
      </c>
      <c r="C185" s="130" t="s">
        <v>1178</v>
      </c>
      <c r="D185" s="130" t="s">
        <v>1179</v>
      </c>
      <c r="E185" s="130" t="s">
        <v>1147</v>
      </c>
      <c r="F185" s="130" t="s">
        <v>1148</v>
      </c>
      <c r="G185" s="130" t="s">
        <v>1051</v>
      </c>
      <c r="H185" s="130" t="s">
        <v>566</v>
      </c>
    </row>
    <row r="186" spans="1:8">
      <c r="A186" s="130">
        <v>185</v>
      </c>
      <c r="B186" s="130" t="s">
        <v>1143</v>
      </c>
      <c r="C186" s="130" t="s">
        <v>1180</v>
      </c>
      <c r="D186" s="130" t="s">
        <v>1181</v>
      </c>
      <c r="E186" s="130" t="s">
        <v>1147</v>
      </c>
      <c r="F186" s="130" t="s">
        <v>1148</v>
      </c>
      <c r="G186" s="130" t="s">
        <v>1051</v>
      </c>
      <c r="H186" s="130" t="s">
        <v>566</v>
      </c>
    </row>
    <row r="187" spans="1:8">
      <c r="A187" s="130">
        <v>186</v>
      </c>
      <c r="B187" s="130" t="s">
        <v>1143</v>
      </c>
      <c r="C187" s="130" t="s">
        <v>1182</v>
      </c>
      <c r="D187" s="130" t="s">
        <v>1183</v>
      </c>
      <c r="E187" s="130" t="s">
        <v>1147</v>
      </c>
      <c r="F187" s="130" t="s">
        <v>1148</v>
      </c>
      <c r="G187" s="130" t="s">
        <v>1051</v>
      </c>
      <c r="H187" s="130" t="s">
        <v>566</v>
      </c>
    </row>
    <row r="188" spans="1:8">
      <c r="A188" s="130">
        <v>187</v>
      </c>
      <c r="B188" s="130" t="s">
        <v>1184</v>
      </c>
      <c r="C188" s="130" t="s">
        <v>1186</v>
      </c>
      <c r="D188" s="130" t="s">
        <v>1187</v>
      </c>
      <c r="E188" s="130" t="s">
        <v>1188</v>
      </c>
      <c r="F188" s="130" t="s">
        <v>1189</v>
      </c>
      <c r="G188" s="130" t="s">
        <v>1076</v>
      </c>
      <c r="H188" s="130" t="s">
        <v>566</v>
      </c>
    </row>
    <row r="189" spans="1:8">
      <c r="A189" s="130">
        <v>188</v>
      </c>
      <c r="B189" s="130" t="s">
        <v>1184</v>
      </c>
      <c r="C189" s="130" t="s">
        <v>1190</v>
      </c>
      <c r="D189" s="130" t="s">
        <v>1191</v>
      </c>
      <c r="E189" s="130" t="s">
        <v>1192</v>
      </c>
      <c r="F189" s="130" t="s">
        <v>1193</v>
      </c>
      <c r="G189" s="130" t="s">
        <v>1076</v>
      </c>
      <c r="H189" s="130" t="s">
        <v>566</v>
      </c>
    </row>
    <row r="190" spans="1:8">
      <c r="A190" s="130">
        <v>189</v>
      </c>
      <c r="B190" s="130" t="s">
        <v>1184</v>
      </c>
      <c r="C190" s="130" t="s">
        <v>1190</v>
      </c>
      <c r="D190" s="130" t="s">
        <v>1191</v>
      </c>
      <c r="E190" s="130" t="s">
        <v>1188</v>
      </c>
      <c r="F190" s="130" t="s">
        <v>1189</v>
      </c>
      <c r="G190" s="130" t="s">
        <v>1076</v>
      </c>
      <c r="H190" s="130" t="s">
        <v>566</v>
      </c>
    </row>
    <row r="191" spans="1:8">
      <c r="A191" s="130">
        <v>190</v>
      </c>
      <c r="B191" s="130" t="s">
        <v>1184</v>
      </c>
      <c r="C191" s="130" t="s">
        <v>1190</v>
      </c>
      <c r="D191" s="130" t="s">
        <v>1191</v>
      </c>
      <c r="E191" s="130" t="s">
        <v>1194</v>
      </c>
      <c r="F191" s="130" t="s">
        <v>1195</v>
      </c>
      <c r="G191" s="130" t="s">
        <v>1076</v>
      </c>
      <c r="H191" s="130" t="s">
        <v>564</v>
      </c>
    </row>
    <row r="192" spans="1:8">
      <c r="A192" s="130">
        <v>191</v>
      </c>
      <c r="B192" s="130" t="s">
        <v>1184</v>
      </c>
      <c r="C192" s="130" t="s">
        <v>1190</v>
      </c>
      <c r="D192" s="130" t="s">
        <v>1191</v>
      </c>
      <c r="E192" s="130" t="s">
        <v>754</v>
      </c>
      <c r="F192" s="130" t="s">
        <v>755</v>
      </c>
      <c r="G192" s="130" t="s">
        <v>756</v>
      </c>
      <c r="H192" s="130" t="s">
        <v>566</v>
      </c>
    </row>
    <row r="193" spans="1:8">
      <c r="A193" s="130">
        <v>192</v>
      </c>
      <c r="B193" s="130" t="s">
        <v>1184</v>
      </c>
      <c r="C193" s="130" t="s">
        <v>1196</v>
      </c>
      <c r="D193" s="130" t="s">
        <v>1197</v>
      </c>
      <c r="E193" s="130" t="s">
        <v>1198</v>
      </c>
      <c r="F193" s="130" t="s">
        <v>1199</v>
      </c>
      <c r="G193" s="130" t="s">
        <v>1076</v>
      </c>
      <c r="H193" s="130" t="s">
        <v>566</v>
      </c>
    </row>
    <row r="194" spans="1:8">
      <c r="A194" s="130">
        <v>193</v>
      </c>
      <c r="B194" s="130" t="s">
        <v>1200</v>
      </c>
      <c r="C194" s="130" t="s">
        <v>1202</v>
      </c>
      <c r="D194" s="130" t="s">
        <v>1203</v>
      </c>
      <c r="E194" s="130" t="s">
        <v>1204</v>
      </c>
      <c r="F194" s="130" t="s">
        <v>1205</v>
      </c>
      <c r="G194" s="130" t="s">
        <v>997</v>
      </c>
      <c r="H194" s="130" t="s">
        <v>566</v>
      </c>
    </row>
    <row r="195" spans="1:8">
      <c r="A195" s="130">
        <v>194</v>
      </c>
      <c r="B195" s="130" t="s">
        <v>1200</v>
      </c>
      <c r="C195" s="130" t="s">
        <v>1206</v>
      </c>
      <c r="D195" s="130" t="s">
        <v>1207</v>
      </c>
      <c r="E195" s="130" t="s">
        <v>1204</v>
      </c>
      <c r="F195" s="130" t="s">
        <v>1205</v>
      </c>
      <c r="G195" s="130" t="s">
        <v>997</v>
      </c>
      <c r="H195" s="130" t="s">
        <v>566</v>
      </c>
    </row>
    <row r="196" spans="1:8">
      <c r="A196" s="130">
        <v>195</v>
      </c>
      <c r="B196" s="130" t="s">
        <v>1200</v>
      </c>
      <c r="C196" s="130" t="s">
        <v>1200</v>
      </c>
      <c r="D196" s="130" t="s">
        <v>1201</v>
      </c>
      <c r="E196" s="130" t="s">
        <v>1204</v>
      </c>
      <c r="F196" s="130" t="s">
        <v>1205</v>
      </c>
      <c r="G196" s="130" t="s">
        <v>997</v>
      </c>
      <c r="H196" s="130" t="s">
        <v>566</v>
      </c>
    </row>
    <row r="197" spans="1:8">
      <c r="A197" s="130">
        <v>196</v>
      </c>
      <c r="B197" s="130" t="s">
        <v>1200</v>
      </c>
      <c r="C197" s="130" t="s">
        <v>1208</v>
      </c>
      <c r="D197" s="130" t="s">
        <v>1209</v>
      </c>
      <c r="E197" s="130" t="s">
        <v>1204</v>
      </c>
      <c r="F197" s="130" t="s">
        <v>1205</v>
      </c>
      <c r="G197" s="130" t="s">
        <v>997</v>
      </c>
      <c r="H197" s="130" t="s">
        <v>566</v>
      </c>
    </row>
    <row r="198" spans="1:8">
      <c r="A198" s="130">
        <v>197</v>
      </c>
      <c r="B198" s="130" t="s">
        <v>1200</v>
      </c>
      <c r="C198" s="130" t="s">
        <v>1210</v>
      </c>
      <c r="D198" s="130" t="s">
        <v>1211</v>
      </c>
      <c r="E198" s="130" t="s">
        <v>1204</v>
      </c>
      <c r="F198" s="130" t="s">
        <v>1205</v>
      </c>
      <c r="G198" s="130" t="s">
        <v>997</v>
      </c>
      <c r="H198" s="130" t="s">
        <v>566</v>
      </c>
    </row>
    <row r="199" spans="1:8">
      <c r="A199" s="130">
        <v>198</v>
      </c>
      <c r="B199" s="130" t="s">
        <v>1200</v>
      </c>
      <c r="C199" s="130" t="s">
        <v>1212</v>
      </c>
      <c r="D199" s="130" t="s">
        <v>1213</v>
      </c>
      <c r="E199" s="130" t="s">
        <v>1204</v>
      </c>
      <c r="F199" s="130" t="s">
        <v>1205</v>
      </c>
      <c r="G199" s="130" t="s">
        <v>997</v>
      </c>
      <c r="H199" s="130" t="s">
        <v>566</v>
      </c>
    </row>
    <row r="200" spans="1:8">
      <c r="A200" s="130">
        <v>199</v>
      </c>
      <c r="B200" s="130" t="s">
        <v>1200</v>
      </c>
      <c r="C200" s="130" t="s">
        <v>1212</v>
      </c>
      <c r="D200" s="130" t="s">
        <v>1213</v>
      </c>
      <c r="E200" s="130" t="s">
        <v>1214</v>
      </c>
      <c r="F200" s="130" t="s">
        <v>1215</v>
      </c>
      <c r="G200" s="130" t="s">
        <v>997</v>
      </c>
      <c r="H200" s="130" t="s">
        <v>566</v>
      </c>
    </row>
    <row r="201" spans="1:8">
      <c r="A201" s="130">
        <v>200</v>
      </c>
      <c r="B201" s="130" t="s">
        <v>1216</v>
      </c>
      <c r="C201" s="130" t="s">
        <v>1218</v>
      </c>
      <c r="D201" s="130" t="s">
        <v>1219</v>
      </c>
      <c r="E201" s="130" t="s">
        <v>1220</v>
      </c>
      <c r="F201" s="130" t="s">
        <v>1221</v>
      </c>
      <c r="G201" s="130" t="s">
        <v>1222</v>
      </c>
      <c r="H201" s="130" t="s">
        <v>566</v>
      </c>
    </row>
    <row r="202" spans="1:8">
      <c r="A202" s="130">
        <v>201</v>
      </c>
      <c r="B202" s="130" t="s">
        <v>1216</v>
      </c>
      <c r="C202" s="130" t="s">
        <v>1223</v>
      </c>
      <c r="D202" s="130" t="s">
        <v>1224</v>
      </c>
      <c r="E202" s="130" t="s">
        <v>1225</v>
      </c>
      <c r="F202" s="130" t="s">
        <v>1226</v>
      </c>
      <c r="G202" s="130" t="s">
        <v>1222</v>
      </c>
      <c r="H202" s="130" t="s">
        <v>566</v>
      </c>
    </row>
    <row r="203" spans="1:8">
      <c r="A203" s="130">
        <v>202</v>
      </c>
      <c r="B203" s="130" t="s">
        <v>1227</v>
      </c>
      <c r="C203" s="130" t="s">
        <v>1229</v>
      </c>
      <c r="D203" s="130" t="s">
        <v>1230</v>
      </c>
      <c r="E203" s="130" t="s">
        <v>954</v>
      </c>
      <c r="F203" s="130" t="s">
        <v>1231</v>
      </c>
      <c r="G203" s="130" t="s">
        <v>829</v>
      </c>
      <c r="H203" s="130" t="s">
        <v>566</v>
      </c>
    </row>
    <row r="204" spans="1:8">
      <c r="A204" s="130">
        <v>203</v>
      </c>
      <c r="B204" s="130" t="s">
        <v>1232</v>
      </c>
      <c r="C204" s="130" t="s">
        <v>1234</v>
      </c>
      <c r="D204" s="130" t="s">
        <v>1235</v>
      </c>
      <c r="E204" s="130" t="s">
        <v>1236</v>
      </c>
      <c r="F204" s="130" t="s">
        <v>1237</v>
      </c>
      <c r="G204" s="130" t="s">
        <v>1051</v>
      </c>
      <c r="H204" s="130" t="s">
        <v>566</v>
      </c>
    </row>
    <row r="205" spans="1:8">
      <c r="A205" s="130">
        <v>204</v>
      </c>
      <c r="B205" s="130" t="s">
        <v>1232</v>
      </c>
      <c r="C205" s="130" t="s">
        <v>1238</v>
      </c>
      <c r="D205" s="130" t="s">
        <v>1239</v>
      </c>
      <c r="E205" s="130" t="s">
        <v>1236</v>
      </c>
      <c r="F205" s="130" t="s">
        <v>1237</v>
      </c>
      <c r="G205" s="130" t="s">
        <v>1051</v>
      </c>
      <c r="H205" s="130" t="s">
        <v>566</v>
      </c>
    </row>
    <row r="206" spans="1:8">
      <c r="A206" s="130">
        <v>205</v>
      </c>
      <c r="B206" s="130" t="s">
        <v>1240</v>
      </c>
      <c r="C206" s="130" t="s">
        <v>1242</v>
      </c>
      <c r="D206" s="130" t="s">
        <v>1243</v>
      </c>
      <c r="E206" s="130" t="s">
        <v>989</v>
      </c>
      <c r="F206" s="130" t="s">
        <v>1244</v>
      </c>
      <c r="G206" s="130" t="s">
        <v>988</v>
      </c>
      <c r="H206" s="130" t="s">
        <v>564</v>
      </c>
    </row>
    <row r="207" spans="1:8">
      <c r="A207" s="130">
        <v>206</v>
      </c>
      <c r="B207" s="130" t="s">
        <v>1245</v>
      </c>
      <c r="C207" s="130" t="s">
        <v>1245</v>
      </c>
      <c r="D207" s="130" t="s">
        <v>1246</v>
      </c>
      <c r="E207" s="130" t="s">
        <v>1247</v>
      </c>
      <c r="F207" s="130" t="s">
        <v>1248</v>
      </c>
      <c r="G207" s="130" t="s">
        <v>1089</v>
      </c>
      <c r="H207" s="130" t="s">
        <v>566</v>
      </c>
    </row>
    <row r="208" spans="1:8">
      <c r="A208" s="130">
        <v>207</v>
      </c>
      <c r="B208" s="130" t="s">
        <v>1249</v>
      </c>
      <c r="C208" s="130" t="s">
        <v>1251</v>
      </c>
      <c r="D208" s="130" t="s">
        <v>1252</v>
      </c>
      <c r="E208" s="130" t="s">
        <v>1253</v>
      </c>
      <c r="F208" s="130" t="s">
        <v>1254</v>
      </c>
      <c r="G208" s="130" t="s">
        <v>997</v>
      </c>
      <c r="H208" s="130" t="s">
        <v>566</v>
      </c>
    </row>
    <row r="209" spans="1:8">
      <c r="A209" s="130">
        <v>208</v>
      </c>
      <c r="B209" s="130" t="s">
        <v>1249</v>
      </c>
      <c r="C209" s="130" t="s">
        <v>1251</v>
      </c>
      <c r="D209" s="130" t="s">
        <v>1252</v>
      </c>
      <c r="E209" s="130" t="s">
        <v>1255</v>
      </c>
      <c r="F209" s="130" t="s">
        <v>1256</v>
      </c>
      <c r="G209" s="130" t="s">
        <v>997</v>
      </c>
      <c r="H209" s="130" t="s">
        <v>566</v>
      </c>
    </row>
    <row r="210" spans="1:8">
      <c r="A210" s="130">
        <v>209</v>
      </c>
      <c r="B210" s="130" t="s">
        <v>1249</v>
      </c>
      <c r="C210" s="130" t="s">
        <v>1257</v>
      </c>
      <c r="D210" s="130" t="s">
        <v>1258</v>
      </c>
      <c r="E210" s="130" t="s">
        <v>1253</v>
      </c>
      <c r="F210" s="130" t="s">
        <v>1254</v>
      </c>
      <c r="G210" s="130" t="s">
        <v>997</v>
      </c>
      <c r="H210" s="130" t="s">
        <v>566</v>
      </c>
    </row>
    <row r="211" spans="1:8">
      <c r="A211" s="130">
        <v>210</v>
      </c>
      <c r="B211" s="130" t="s">
        <v>1249</v>
      </c>
      <c r="C211" s="130" t="s">
        <v>1257</v>
      </c>
      <c r="D211" s="130" t="s">
        <v>1258</v>
      </c>
      <c r="E211" s="130" t="s">
        <v>1259</v>
      </c>
      <c r="F211" s="130" t="s">
        <v>1260</v>
      </c>
      <c r="G211" s="130" t="s">
        <v>997</v>
      </c>
      <c r="H211" s="130" t="s">
        <v>564</v>
      </c>
    </row>
    <row r="212" spans="1:8">
      <c r="A212" s="130">
        <v>211</v>
      </c>
      <c r="B212" s="130" t="s">
        <v>1249</v>
      </c>
      <c r="C212" s="130" t="s">
        <v>1261</v>
      </c>
      <c r="D212" s="130" t="s">
        <v>1262</v>
      </c>
      <c r="E212" s="130" t="s">
        <v>1263</v>
      </c>
      <c r="F212" s="130" t="s">
        <v>1264</v>
      </c>
      <c r="G212" s="130" t="s">
        <v>997</v>
      </c>
      <c r="H212" s="130" t="s">
        <v>565</v>
      </c>
    </row>
    <row r="213" spans="1:8">
      <c r="A213" s="130">
        <v>212</v>
      </c>
      <c r="B213" s="130" t="s">
        <v>1249</v>
      </c>
      <c r="C213" s="130" t="s">
        <v>1261</v>
      </c>
      <c r="D213" s="130" t="s">
        <v>1262</v>
      </c>
      <c r="E213" s="130" t="s">
        <v>1253</v>
      </c>
      <c r="F213" s="130" t="s">
        <v>1254</v>
      </c>
      <c r="G213" s="130" t="s">
        <v>997</v>
      </c>
      <c r="H213" s="130" t="s">
        <v>566</v>
      </c>
    </row>
    <row r="214" spans="1:8">
      <c r="A214" s="130">
        <v>213</v>
      </c>
      <c r="B214" s="130" t="s">
        <v>1249</v>
      </c>
      <c r="C214" s="130" t="s">
        <v>1265</v>
      </c>
      <c r="D214" s="130" t="s">
        <v>1266</v>
      </c>
      <c r="E214" s="130" t="s">
        <v>995</v>
      </c>
      <c r="F214" s="130" t="s">
        <v>996</v>
      </c>
      <c r="G214" s="130" t="s">
        <v>997</v>
      </c>
      <c r="H214" s="130" t="s">
        <v>564</v>
      </c>
    </row>
    <row r="215" spans="1:8">
      <c r="A215" s="130">
        <v>214</v>
      </c>
      <c r="B215" s="130" t="s">
        <v>1249</v>
      </c>
      <c r="C215" s="130" t="s">
        <v>1265</v>
      </c>
      <c r="D215" s="130" t="s">
        <v>1266</v>
      </c>
      <c r="E215" s="130" t="s">
        <v>1253</v>
      </c>
      <c r="F215" s="130" t="s">
        <v>1254</v>
      </c>
      <c r="G215" s="130" t="s">
        <v>997</v>
      </c>
      <c r="H215" s="130" t="s">
        <v>566</v>
      </c>
    </row>
    <row r="216" spans="1:8">
      <c r="A216" s="130">
        <v>215</v>
      </c>
      <c r="B216" s="130" t="s">
        <v>1249</v>
      </c>
      <c r="C216" s="130" t="s">
        <v>1265</v>
      </c>
      <c r="D216" s="130" t="s">
        <v>1266</v>
      </c>
      <c r="E216" s="130" t="s">
        <v>1267</v>
      </c>
      <c r="F216" s="130" t="s">
        <v>1268</v>
      </c>
      <c r="G216" s="130" t="s">
        <v>997</v>
      </c>
      <c r="H216" s="130" t="s">
        <v>564</v>
      </c>
    </row>
    <row r="217" spans="1:8">
      <c r="A217" s="130">
        <v>216</v>
      </c>
      <c r="B217" s="130" t="s">
        <v>1249</v>
      </c>
      <c r="C217" s="130" t="s">
        <v>1265</v>
      </c>
      <c r="D217" s="130" t="s">
        <v>1266</v>
      </c>
      <c r="E217" s="130" t="s">
        <v>754</v>
      </c>
      <c r="F217" s="130" t="s">
        <v>755</v>
      </c>
      <c r="G217" s="130" t="s">
        <v>756</v>
      </c>
      <c r="H217" s="130" t="s">
        <v>566</v>
      </c>
    </row>
    <row r="218" spans="1:8">
      <c r="A218" s="130">
        <v>217</v>
      </c>
      <c r="B218" s="130" t="s">
        <v>1249</v>
      </c>
      <c r="C218" s="130" t="s">
        <v>1269</v>
      </c>
      <c r="D218" s="130" t="s">
        <v>1270</v>
      </c>
      <c r="E218" s="130" t="s">
        <v>1271</v>
      </c>
      <c r="F218" s="130" t="s">
        <v>1272</v>
      </c>
      <c r="G218" s="130" t="s">
        <v>997</v>
      </c>
      <c r="H218" s="130" t="s">
        <v>566</v>
      </c>
    </row>
    <row r="219" spans="1:8">
      <c r="A219" s="130">
        <v>218</v>
      </c>
      <c r="B219" s="130" t="s">
        <v>1249</v>
      </c>
      <c r="C219" s="130" t="s">
        <v>1269</v>
      </c>
      <c r="D219" s="130" t="s">
        <v>1270</v>
      </c>
      <c r="E219" s="130" t="s">
        <v>1253</v>
      </c>
      <c r="F219" s="130" t="s">
        <v>1254</v>
      </c>
      <c r="G219" s="130" t="s">
        <v>997</v>
      </c>
      <c r="H219" s="130" t="s">
        <v>566</v>
      </c>
    </row>
    <row r="220" spans="1:8">
      <c r="A220" s="130">
        <v>219</v>
      </c>
      <c r="B220" s="130" t="s">
        <v>1249</v>
      </c>
      <c r="C220" s="130" t="s">
        <v>1269</v>
      </c>
      <c r="D220" s="130" t="s">
        <v>1270</v>
      </c>
      <c r="E220" s="130" t="s">
        <v>1273</v>
      </c>
      <c r="F220" s="130" t="s">
        <v>1274</v>
      </c>
      <c r="G220" s="130" t="s">
        <v>997</v>
      </c>
      <c r="H220" s="130" t="s">
        <v>566</v>
      </c>
    </row>
    <row r="221" spans="1:8">
      <c r="A221" s="130">
        <v>220</v>
      </c>
      <c r="B221" s="130" t="s">
        <v>1249</v>
      </c>
      <c r="C221" s="130" t="s">
        <v>1275</v>
      </c>
      <c r="D221" s="130" t="s">
        <v>1276</v>
      </c>
      <c r="E221" s="130" t="s">
        <v>1253</v>
      </c>
      <c r="F221" s="130" t="s">
        <v>1254</v>
      </c>
      <c r="G221" s="130" t="s">
        <v>997</v>
      </c>
      <c r="H221" s="130" t="s">
        <v>566</v>
      </c>
    </row>
    <row r="222" spans="1:8">
      <c r="A222" s="130">
        <v>221</v>
      </c>
      <c r="B222" s="130" t="s">
        <v>1249</v>
      </c>
      <c r="C222" s="130" t="s">
        <v>1275</v>
      </c>
      <c r="D222" s="130" t="s">
        <v>1276</v>
      </c>
      <c r="E222" s="130" t="s">
        <v>1277</v>
      </c>
      <c r="F222" s="130" t="s">
        <v>1278</v>
      </c>
      <c r="G222" s="130" t="s">
        <v>997</v>
      </c>
      <c r="H222" s="130" t="s">
        <v>566</v>
      </c>
    </row>
    <row r="223" spans="1:8">
      <c r="A223" s="130">
        <v>222</v>
      </c>
      <c r="B223" s="130" t="s">
        <v>1249</v>
      </c>
      <c r="C223" s="130" t="s">
        <v>1279</v>
      </c>
      <c r="D223" s="130" t="s">
        <v>1280</v>
      </c>
      <c r="E223" s="130" t="s">
        <v>1281</v>
      </c>
      <c r="F223" s="130" t="s">
        <v>1282</v>
      </c>
      <c r="G223" s="130" t="s">
        <v>997</v>
      </c>
      <c r="H223" s="130" t="s">
        <v>566</v>
      </c>
    </row>
    <row r="224" spans="1:8">
      <c r="A224" s="130">
        <v>223</v>
      </c>
      <c r="B224" s="130" t="s">
        <v>1249</v>
      </c>
      <c r="C224" s="130" t="s">
        <v>1279</v>
      </c>
      <c r="D224" s="130" t="s">
        <v>1280</v>
      </c>
      <c r="E224" s="130" t="s">
        <v>1253</v>
      </c>
      <c r="F224" s="130" t="s">
        <v>1254</v>
      </c>
      <c r="G224" s="130" t="s">
        <v>997</v>
      </c>
      <c r="H224" s="130" t="s">
        <v>566</v>
      </c>
    </row>
    <row r="225" spans="1:8">
      <c r="A225" s="130">
        <v>224</v>
      </c>
      <c r="B225" s="130" t="s">
        <v>1249</v>
      </c>
      <c r="C225" s="130" t="s">
        <v>1249</v>
      </c>
      <c r="D225" s="130" t="s">
        <v>1250</v>
      </c>
      <c r="E225" s="130" t="s">
        <v>1253</v>
      </c>
      <c r="F225" s="130" t="s">
        <v>1254</v>
      </c>
      <c r="G225" s="130" t="s">
        <v>997</v>
      </c>
      <c r="H225" s="130" t="s">
        <v>566</v>
      </c>
    </row>
    <row r="226" spans="1:8">
      <c r="A226" s="130">
        <v>225</v>
      </c>
      <c r="B226" s="130" t="s">
        <v>1283</v>
      </c>
      <c r="C226" s="130" t="s">
        <v>1285</v>
      </c>
      <c r="D226" s="130" t="s">
        <v>1286</v>
      </c>
      <c r="E226" s="130" t="s">
        <v>1287</v>
      </c>
      <c r="F226" s="130" t="s">
        <v>1288</v>
      </c>
      <c r="G226" s="130" t="s">
        <v>1076</v>
      </c>
      <c r="H226" s="130" t="s">
        <v>566</v>
      </c>
    </row>
    <row r="227" spans="1:8">
      <c r="A227" s="130">
        <v>226</v>
      </c>
      <c r="B227" s="130" t="s">
        <v>1283</v>
      </c>
      <c r="C227" s="130" t="s">
        <v>1289</v>
      </c>
      <c r="D227" s="130" t="s">
        <v>1290</v>
      </c>
      <c r="E227" s="130" t="s">
        <v>860</v>
      </c>
      <c r="F227" s="130" t="s">
        <v>861</v>
      </c>
      <c r="G227" s="130" t="s">
        <v>862</v>
      </c>
      <c r="H227" s="130" t="s">
        <v>566</v>
      </c>
    </row>
    <row r="228" spans="1:8">
      <c r="A228" s="130">
        <v>227</v>
      </c>
      <c r="B228" s="130" t="s">
        <v>1283</v>
      </c>
      <c r="C228" s="130" t="s">
        <v>1289</v>
      </c>
      <c r="D228" s="130" t="s">
        <v>1290</v>
      </c>
      <c r="E228" s="130" t="s">
        <v>1291</v>
      </c>
      <c r="F228" s="130" t="s">
        <v>1292</v>
      </c>
      <c r="G228" s="130" t="s">
        <v>1076</v>
      </c>
      <c r="H228" s="130" t="s">
        <v>565</v>
      </c>
    </row>
    <row r="229" spans="1:8">
      <c r="A229" s="130">
        <v>228</v>
      </c>
      <c r="B229" s="130" t="s">
        <v>1283</v>
      </c>
      <c r="C229" s="130" t="s">
        <v>1293</v>
      </c>
      <c r="D229" s="130" t="s">
        <v>1294</v>
      </c>
      <c r="E229" s="130" t="s">
        <v>1295</v>
      </c>
      <c r="F229" s="130" t="s">
        <v>1296</v>
      </c>
      <c r="G229" s="130" t="s">
        <v>1076</v>
      </c>
      <c r="H229" s="130" t="s">
        <v>566</v>
      </c>
    </row>
    <row r="230" spans="1:8">
      <c r="A230" s="130">
        <v>229</v>
      </c>
      <c r="B230" s="130" t="s">
        <v>1283</v>
      </c>
      <c r="C230" s="130" t="s">
        <v>1297</v>
      </c>
      <c r="D230" s="130" t="s">
        <v>1298</v>
      </c>
      <c r="E230" s="130" t="s">
        <v>1299</v>
      </c>
      <c r="F230" s="130" t="s">
        <v>1300</v>
      </c>
      <c r="G230" s="130" t="s">
        <v>1076</v>
      </c>
      <c r="H230" s="130" t="s">
        <v>566</v>
      </c>
    </row>
    <row r="231" spans="1:8">
      <c r="A231" s="130">
        <v>230</v>
      </c>
      <c r="B231" s="130" t="s">
        <v>1283</v>
      </c>
      <c r="C231" s="130" t="s">
        <v>1301</v>
      </c>
      <c r="D231" s="130" t="s">
        <v>1302</v>
      </c>
      <c r="E231" s="130" t="s">
        <v>1303</v>
      </c>
      <c r="F231" s="130" t="s">
        <v>1304</v>
      </c>
      <c r="G231" s="130" t="s">
        <v>1076</v>
      </c>
      <c r="H231" s="130" t="s">
        <v>565</v>
      </c>
    </row>
    <row r="232" spans="1:8">
      <c r="A232" s="130">
        <v>231</v>
      </c>
      <c r="B232" s="130" t="s">
        <v>1283</v>
      </c>
      <c r="C232" s="130" t="s">
        <v>1301</v>
      </c>
      <c r="D232" s="130" t="s">
        <v>1302</v>
      </c>
      <c r="E232" s="130" t="s">
        <v>1305</v>
      </c>
      <c r="F232" s="130" t="s">
        <v>1306</v>
      </c>
      <c r="G232" s="130" t="s">
        <v>1076</v>
      </c>
      <c r="H232" s="130" t="s">
        <v>566</v>
      </c>
    </row>
    <row r="233" spans="1:8">
      <c r="A233" s="130">
        <v>232</v>
      </c>
      <c r="B233" s="130" t="s">
        <v>1283</v>
      </c>
      <c r="C233" s="130" t="s">
        <v>1307</v>
      </c>
      <c r="D233" s="130" t="s">
        <v>1308</v>
      </c>
      <c r="E233" s="130" t="s">
        <v>1074</v>
      </c>
      <c r="F233" s="130" t="s">
        <v>1075</v>
      </c>
      <c r="G233" s="130" t="s">
        <v>1076</v>
      </c>
      <c r="H233" s="130" t="s">
        <v>566</v>
      </c>
    </row>
    <row r="234" spans="1:8">
      <c r="A234" s="130">
        <v>233</v>
      </c>
      <c r="B234" s="130" t="s">
        <v>1283</v>
      </c>
      <c r="C234" s="130" t="s">
        <v>1307</v>
      </c>
      <c r="D234" s="130" t="s">
        <v>1308</v>
      </c>
      <c r="E234" s="130" t="s">
        <v>1291</v>
      </c>
      <c r="F234" s="130" t="s">
        <v>1292</v>
      </c>
      <c r="G234" s="130" t="s">
        <v>1076</v>
      </c>
      <c r="H234" s="130" t="s">
        <v>565</v>
      </c>
    </row>
    <row r="235" spans="1:8">
      <c r="A235" s="130">
        <v>234</v>
      </c>
      <c r="B235" s="130" t="s">
        <v>1283</v>
      </c>
      <c r="C235" s="130" t="s">
        <v>1309</v>
      </c>
      <c r="D235" s="130" t="s">
        <v>1310</v>
      </c>
      <c r="E235" s="130" t="s">
        <v>1311</v>
      </c>
      <c r="F235" s="130" t="s">
        <v>1312</v>
      </c>
      <c r="G235" s="130" t="s">
        <v>1076</v>
      </c>
      <c r="H235" s="130" t="s">
        <v>566</v>
      </c>
    </row>
    <row r="236" spans="1:8">
      <c r="A236" s="130">
        <v>235</v>
      </c>
      <c r="B236" s="130" t="s">
        <v>1283</v>
      </c>
      <c r="C236" s="130" t="s">
        <v>1313</v>
      </c>
      <c r="D236" s="130" t="s">
        <v>1314</v>
      </c>
      <c r="E236" s="130" t="s">
        <v>1315</v>
      </c>
      <c r="F236" s="130" t="s">
        <v>1316</v>
      </c>
      <c r="G236" s="130" t="s">
        <v>1076</v>
      </c>
      <c r="H236" s="130" t="s">
        <v>565</v>
      </c>
    </row>
    <row r="237" spans="1:8">
      <c r="A237" s="130">
        <v>236</v>
      </c>
      <c r="B237" s="130" t="s">
        <v>1283</v>
      </c>
      <c r="C237" s="130" t="s">
        <v>1313</v>
      </c>
      <c r="D237" s="130" t="s">
        <v>1314</v>
      </c>
      <c r="E237" s="130" t="s">
        <v>1317</v>
      </c>
      <c r="F237" s="130" t="s">
        <v>1318</v>
      </c>
      <c r="G237" s="130" t="s">
        <v>1076</v>
      </c>
      <c r="H237" s="130" t="s">
        <v>565</v>
      </c>
    </row>
    <row r="238" spans="1:8">
      <c r="A238" s="130">
        <v>237</v>
      </c>
      <c r="B238" s="130" t="s">
        <v>1283</v>
      </c>
      <c r="C238" s="130" t="s">
        <v>1319</v>
      </c>
      <c r="D238" s="130" t="s">
        <v>1320</v>
      </c>
      <c r="E238" s="130" t="s">
        <v>1321</v>
      </c>
      <c r="F238" s="130" t="s">
        <v>1322</v>
      </c>
      <c r="G238" s="130" t="s">
        <v>1076</v>
      </c>
      <c r="H238" s="130" t="s">
        <v>566</v>
      </c>
    </row>
    <row r="239" spans="1:8">
      <c r="A239" s="130">
        <v>238</v>
      </c>
      <c r="B239" s="130" t="s">
        <v>1283</v>
      </c>
      <c r="C239" s="130" t="s">
        <v>1323</v>
      </c>
      <c r="D239" s="130" t="s">
        <v>1324</v>
      </c>
      <c r="E239" s="130" t="s">
        <v>1311</v>
      </c>
      <c r="F239" s="130" t="s">
        <v>1312</v>
      </c>
      <c r="G239" s="130" t="s">
        <v>1076</v>
      </c>
      <c r="H239" s="130" t="s">
        <v>566</v>
      </c>
    </row>
    <row r="240" spans="1:8">
      <c r="A240" s="130">
        <v>239</v>
      </c>
      <c r="B240" s="130" t="s">
        <v>1283</v>
      </c>
      <c r="C240" s="130" t="s">
        <v>1325</v>
      </c>
      <c r="D240" s="130" t="s">
        <v>1326</v>
      </c>
      <c r="E240" s="130" t="s">
        <v>1327</v>
      </c>
      <c r="F240" s="130" t="s">
        <v>1328</v>
      </c>
      <c r="G240" s="130" t="s">
        <v>1076</v>
      </c>
      <c r="H240" s="130" t="s">
        <v>566</v>
      </c>
    </row>
    <row r="241" spans="1:8">
      <c r="A241" s="130">
        <v>240</v>
      </c>
      <c r="B241" s="130" t="s">
        <v>1329</v>
      </c>
      <c r="C241" s="130" t="s">
        <v>1331</v>
      </c>
      <c r="D241" s="130" t="s">
        <v>1332</v>
      </c>
      <c r="E241" s="130" t="s">
        <v>1333</v>
      </c>
      <c r="F241" s="130" t="s">
        <v>1334</v>
      </c>
      <c r="G241" s="130" t="s">
        <v>956</v>
      </c>
      <c r="H241" s="130" t="s">
        <v>564</v>
      </c>
    </row>
    <row r="242" spans="1:8">
      <c r="A242" s="130">
        <v>241</v>
      </c>
      <c r="B242" s="130" t="s">
        <v>1329</v>
      </c>
      <c r="C242" s="130" t="s">
        <v>1331</v>
      </c>
      <c r="D242" s="130" t="s">
        <v>1332</v>
      </c>
      <c r="E242" s="130" t="s">
        <v>963</v>
      </c>
      <c r="F242" s="130" t="s">
        <v>964</v>
      </c>
      <c r="G242" s="130" t="s">
        <v>959</v>
      </c>
      <c r="H242" s="130" t="s">
        <v>566</v>
      </c>
    </row>
    <row r="243" spans="1:8">
      <c r="A243" s="130">
        <v>242</v>
      </c>
      <c r="B243" s="130" t="s">
        <v>1329</v>
      </c>
      <c r="C243" s="130" t="s">
        <v>1335</v>
      </c>
      <c r="D243" s="130" t="s">
        <v>1336</v>
      </c>
      <c r="E243" s="130" t="s">
        <v>1337</v>
      </c>
      <c r="F243" s="130" t="s">
        <v>1338</v>
      </c>
      <c r="G243" s="130" t="s">
        <v>956</v>
      </c>
      <c r="H243" s="130" t="s">
        <v>566</v>
      </c>
    </row>
    <row r="244" spans="1:8">
      <c r="A244" s="130">
        <v>243</v>
      </c>
      <c r="B244" s="130" t="s">
        <v>1329</v>
      </c>
      <c r="C244" s="130" t="s">
        <v>1335</v>
      </c>
      <c r="D244" s="130" t="s">
        <v>1336</v>
      </c>
      <c r="E244" s="130" t="s">
        <v>963</v>
      </c>
      <c r="F244" s="130" t="s">
        <v>964</v>
      </c>
      <c r="G244" s="130" t="s">
        <v>959</v>
      </c>
      <c r="H244" s="130" t="s">
        <v>566</v>
      </c>
    </row>
    <row r="245" spans="1:8">
      <c r="A245" s="130">
        <v>244</v>
      </c>
      <c r="B245" s="130" t="s">
        <v>1329</v>
      </c>
      <c r="C245" s="130" t="s">
        <v>1339</v>
      </c>
      <c r="D245" s="130" t="s">
        <v>1340</v>
      </c>
      <c r="E245" s="130" t="s">
        <v>1004</v>
      </c>
      <c r="F245" s="130" t="s">
        <v>1005</v>
      </c>
      <c r="G245" s="130" t="s">
        <v>956</v>
      </c>
      <c r="H245" s="130" t="s">
        <v>564</v>
      </c>
    </row>
    <row r="246" spans="1:8">
      <c r="A246" s="130">
        <v>245</v>
      </c>
      <c r="B246" s="130" t="s">
        <v>1329</v>
      </c>
      <c r="C246" s="130" t="s">
        <v>1339</v>
      </c>
      <c r="D246" s="130" t="s">
        <v>1340</v>
      </c>
      <c r="E246" s="130" t="s">
        <v>963</v>
      </c>
      <c r="F246" s="130" t="s">
        <v>964</v>
      </c>
      <c r="G246" s="130" t="s">
        <v>959</v>
      </c>
      <c r="H246" s="130" t="s">
        <v>566</v>
      </c>
    </row>
    <row r="247" spans="1:8">
      <c r="A247" s="130">
        <v>246</v>
      </c>
      <c r="B247" s="130" t="s">
        <v>1329</v>
      </c>
      <c r="C247" s="130" t="s">
        <v>1341</v>
      </c>
      <c r="D247" s="130" t="s">
        <v>1342</v>
      </c>
      <c r="E247" s="130" t="s">
        <v>963</v>
      </c>
      <c r="F247" s="130" t="s">
        <v>964</v>
      </c>
      <c r="G247" s="130" t="s">
        <v>959</v>
      </c>
      <c r="H247" s="130" t="s">
        <v>566</v>
      </c>
    </row>
    <row r="248" spans="1:8">
      <c r="A248" s="130">
        <v>247</v>
      </c>
      <c r="B248" s="130" t="s">
        <v>1329</v>
      </c>
      <c r="C248" s="130" t="s">
        <v>1343</v>
      </c>
      <c r="D248" s="130" t="s">
        <v>1344</v>
      </c>
      <c r="E248" s="130" t="s">
        <v>1345</v>
      </c>
      <c r="F248" s="130" t="s">
        <v>1346</v>
      </c>
      <c r="G248" s="130" t="s">
        <v>956</v>
      </c>
      <c r="H248" s="130" t="s">
        <v>564</v>
      </c>
    </row>
    <row r="249" spans="1:8">
      <c r="A249" s="130">
        <v>248</v>
      </c>
      <c r="B249" s="130" t="s">
        <v>1347</v>
      </c>
      <c r="C249" s="130" t="s">
        <v>1349</v>
      </c>
      <c r="D249" s="130" t="s">
        <v>1350</v>
      </c>
      <c r="E249" s="130" t="s">
        <v>1351</v>
      </c>
      <c r="F249" s="130" t="s">
        <v>1352</v>
      </c>
      <c r="G249" s="130" t="s">
        <v>988</v>
      </c>
      <c r="H249" s="130" t="s">
        <v>566</v>
      </c>
    </row>
    <row r="250" spans="1:8">
      <c r="A250" s="130">
        <v>249</v>
      </c>
      <c r="B250" s="130" t="s">
        <v>1347</v>
      </c>
      <c r="C250" s="130" t="s">
        <v>1353</v>
      </c>
      <c r="D250" s="130" t="s">
        <v>1354</v>
      </c>
      <c r="E250" s="130" t="s">
        <v>1041</v>
      </c>
      <c r="F250" s="130" t="s">
        <v>1042</v>
      </c>
      <c r="G250" s="130" t="s">
        <v>1034</v>
      </c>
      <c r="H250" s="130" t="s">
        <v>565</v>
      </c>
    </row>
    <row r="251" spans="1:8">
      <c r="A251" s="130">
        <v>250</v>
      </c>
      <c r="B251" s="130" t="s">
        <v>1347</v>
      </c>
      <c r="C251" s="130" t="s">
        <v>1353</v>
      </c>
      <c r="D251" s="130" t="s">
        <v>1354</v>
      </c>
      <c r="E251" s="130" t="s">
        <v>1043</v>
      </c>
      <c r="F251" s="130" t="s">
        <v>1044</v>
      </c>
      <c r="G251" s="130" t="s">
        <v>1034</v>
      </c>
      <c r="H251" s="130" t="s">
        <v>566</v>
      </c>
    </row>
    <row r="252" spans="1:8">
      <c r="A252" s="130">
        <v>251</v>
      </c>
      <c r="B252" s="130" t="s">
        <v>1347</v>
      </c>
      <c r="C252" s="130" t="s">
        <v>1353</v>
      </c>
      <c r="D252" s="130" t="s">
        <v>1354</v>
      </c>
      <c r="E252" s="130" t="s">
        <v>1355</v>
      </c>
      <c r="F252" s="130" t="s">
        <v>1356</v>
      </c>
      <c r="G252" s="130" t="s">
        <v>988</v>
      </c>
      <c r="H252" s="130" t="s">
        <v>565</v>
      </c>
    </row>
    <row r="253" spans="1:8">
      <c r="A253" s="130">
        <v>252</v>
      </c>
      <c r="B253" s="130" t="s">
        <v>1347</v>
      </c>
      <c r="C253" s="130" t="s">
        <v>1353</v>
      </c>
      <c r="D253" s="130" t="s">
        <v>1354</v>
      </c>
      <c r="E253" s="130" t="s">
        <v>754</v>
      </c>
      <c r="F253" s="130" t="s">
        <v>755</v>
      </c>
      <c r="G253" s="130" t="s">
        <v>756</v>
      </c>
      <c r="H253" s="130" t="s">
        <v>566</v>
      </c>
    </row>
    <row r="254" spans="1:8">
      <c r="A254" s="130">
        <v>253</v>
      </c>
      <c r="B254" s="130" t="s">
        <v>1347</v>
      </c>
      <c r="C254" s="130" t="s">
        <v>1357</v>
      </c>
      <c r="D254" s="130" t="s">
        <v>1358</v>
      </c>
      <c r="E254" s="130" t="s">
        <v>1359</v>
      </c>
      <c r="F254" s="130" t="s">
        <v>1360</v>
      </c>
      <c r="G254" s="130" t="s">
        <v>1361</v>
      </c>
      <c r="H254" s="130" t="s">
        <v>565</v>
      </c>
    </row>
    <row r="255" spans="1:8">
      <c r="A255" s="130">
        <v>254</v>
      </c>
      <c r="B255" s="130" t="s">
        <v>1347</v>
      </c>
      <c r="C255" s="130" t="s">
        <v>1357</v>
      </c>
      <c r="D255" s="130" t="s">
        <v>1358</v>
      </c>
      <c r="E255" s="130" t="s">
        <v>1362</v>
      </c>
      <c r="F255" s="130" t="s">
        <v>1363</v>
      </c>
      <c r="G255" s="130" t="s">
        <v>988</v>
      </c>
      <c r="H255" s="130" t="s">
        <v>566</v>
      </c>
    </row>
    <row r="256" spans="1:8">
      <c r="A256" s="130">
        <v>255</v>
      </c>
      <c r="B256" s="130" t="s">
        <v>1347</v>
      </c>
      <c r="C256" s="130" t="s">
        <v>1357</v>
      </c>
      <c r="D256" s="130" t="s">
        <v>1358</v>
      </c>
      <c r="E256" s="130" t="s">
        <v>841</v>
      </c>
      <c r="F256" s="130" t="s">
        <v>842</v>
      </c>
      <c r="G256" s="130" t="s">
        <v>843</v>
      </c>
      <c r="H256" s="130" t="s">
        <v>566</v>
      </c>
    </row>
    <row r="257" spans="1:8">
      <c r="A257" s="130">
        <v>256</v>
      </c>
      <c r="B257" s="130" t="s">
        <v>1347</v>
      </c>
      <c r="C257" s="130" t="s">
        <v>1357</v>
      </c>
      <c r="D257" s="130" t="s">
        <v>1358</v>
      </c>
      <c r="E257" s="130" t="s">
        <v>989</v>
      </c>
      <c r="F257" s="130" t="s">
        <v>990</v>
      </c>
      <c r="G257" s="130" t="s">
        <v>988</v>
      </c>
      <c r="H257" s="130" t="s">
        <v>564</v>
      </c>
    </row>
    <row r="258" spans="1:8">
      <c r="A258" s="130">
        <v>257</v>
      </c>
      <c r="B258" s="130" t="s">
        <v>1347</v>
      </c>
      <c r="C258" s="130" t="s">
        <v>1357</v>
      </c>
      <c r="D258" s="130" t="s">
        <v>1358</v>
      </c>
      <c r="E258" s="130" t="s">
        <v>1364</v>
      </c>
      <c r="F258" s="130" t="s">
        <v>1365</v>
      </c>
      <c r="G258" s="130" t="s">
        <v>988</v>
      </c>
      <c r="H258" s="130" t="s">
        <v>565</v>
      </c>
    </row>
    <row r="259" spans="1:8">
      <c r="A259" s="130">
        <v>258</v>
      </c>
      <c r="B259" s="130" t="s">
        <v>1347</v>
      </c>
      <c r="C259" s="130" t="s">
        <v>1366</v>
      </c>
      <c r="D259" s="130" t="s">
        <v>1367</v>
      </c>
      <c r="E259" s="130" t="s">
        <v>1368</v>
      </c>
      <c r="F259" s="130" t="s">
        <v>1369</v>
      </c>
      <c r="G259" s="130" t="s">
        <v>1361</v>
      </c>
      <c r="H259" s="130" t="s">
        <v>566</v>
      </c>
    </row>
    <row r="260" spans="1:8">
      <c r="A260" s="130">
        <v>259</v>
      </c>
      <c r="B260" s="130" t="s">
        <v>1347</v>
      </c>
      <c r="C260" s="130" t="s">
        <v>1366</v>
      </c>
      <c r="D260" s="130" t="s">
        <v>1367</v>
      </c>
      <c r="E260" s="130" t="s">
        <v>1370</v>
      </c>
      <c r="F260" s="130" t="s">
        <v>1371</v>
      </c>
      <c r="G260" s="130" t="s">
        <v>988</v>
      </c>
      <c r="H260" s="130" t="s">
        <v>565</v>
      </c>
    </row>
    <row r="261" spans="1:8">
      <c r="A261" s="130">
        <v>260</v>
      </c>
      <c r="B261" s="130" t="s">
        <v>1372</v>
      </c>
      <c r="C261" s="130" t="s">
        <v>1374</v>
      </c>
      <c r="D261" s="130" t="s">
        <v>1375</v>
      </c>
      <c r="E261" s="130" t="s">
        <v>1376</v>
      </c>
      <c r="F261" s="130" t="s">
        <v>1377</v>
      </c>
      <c r="G261" s="130" t="s">
        <v>975</v>
      </c>
      <c r="H261" s="130" t="s">
        <v>566</v>
      </c>
    </row>
    <row r="262" spans="1:8">
      <c r="A262" s="130">
        <v>261</v>
      </c>
      <c r="B262" s="130" t="s">
        <v>1372</v>
      </c>
      <c r="C262" s="130" t="s">
        <v>1378</v>
      </c>
      <c r="D262" s="130" t="s">
        <v>1379</v>
      </c>
      <c r="E262" s="130" t="s">
        <v>1376</v>
      </c>
      <c r="F262" s="130" t="s">
        <v>1377</v>
      </c>
      <c r="G262" s="130" t="s">
        <v>975</v>
      </c>
      <c r="H262" s="130" t="s">
        <v>566</v>
      </c>
    </row>
    <row r="263" spans="1:8">
      <c r="A263" s="130">
        <v>262</v>
      </c>
      <c r="B263" s="130" t="s">
        <v>1372</v>
      </c>
      <c r="C263" s="130" t="s">
        <v>1380</v>
      </c>
      <c r="D263" s="130" t="s">
        <v>1381</v>
      </c>
      <c r="E263" s="130" t="s">
        <v>1382</v>
      </c>
      <c r="F263" s="130" t="s">
        <v>1383</v>
      </c>
      <c r="G263" s="130" t="s">
        <v>1096</v>
      </c>
      <c r="H263" s="130" t="s">
        <v>566</v>
      </c>
    </row>
    <row r="264" spans="1:8">
      <c r="A264" s="130">
        <v>263</v>
      </c>
      <c r="B264" s="130" t="s">
        <v>1372</v>
      </c>
      <c r="C264" s="130" t="s">
        <v>1384</v>
      </c>
      <c r="D264" s="130" t="s">
        <v>1385</v>
      </c>
      <c r="E264" s="130" t="s">
        <v>1376</v>
      </c>
      <c r="F264" s="130" t="s">
        <v>1377</v>
      </c>
      <c r="G264" s="130" t="s">
        <v>975</v>
      </c>
      <c r="H264" s="130" t="s">
        <v>566</v>
      </c>
    </row>
    <row r="265" spans="1:8">
      <c r="A265" s="130">
        <v>264</v>
      </c>
      <c r="B265" s="130" t="s">
        <v>1372</v>
      </c>
      <c r="C265" s="130" t="s">
        <v>1386</v>
      </c>
      <c r="D265" s="130" t="s">
        <v>1387</v>
      </c>
      <c r="E265" s="130" t="s">
        <v>1376</v>
      </c>
      <c r="F265" s="130" t="s">
        <v>1377</v>
      </c>
      <c r="G265" s="130" t="s">
        <v>975</v>
      </c>
      <c r="H265" s="130" t="s">
        <v>566</v>
      </c>
    </row>
    <row r="266" spans="1:8">
      <c r="A266" s="130">
        <v>265</v>
      </c>
      <c r="B266" s="130" t="s">
        <v>1372</v>
      </c>
      <c r="C266" s="130" t="s">
        <v>1388</v>
      </c>
      <c r="D266" s="130" t="s">
        <v>1389</v>
      </c>
      <c r="E266" s="130" t="s">
        <v>1390</v>
      </c>
      <c r="F266" s="130" t="s">
        <v>1391</v>
      </c>
      <c r="G266" s="130" t="s">
        <v>1392</v>
      </c>
      <c r="H266" s="130" t="s">
        <v>566</v>
      </c>
    </row>
    <row r="267" spans="1:8">
      <c r="A267" s="130">
        <v>266</v>
      </c>
      <c r="B267" s="130" t="s">
        <v>1372</v>
      </c>
      <c r="C267" s="130" t="s">
        <v>1393</v>
      </c>
      <c r="D267" s="130" t="s">
        <v>1394</v>
      </c>
      <c r="E267" s="130" t="s">
        <v>1376</v>
      </c>
      <c r="F267" s="130" t="s">
        <v>1377</v>
      </c>
      <c r="G267" s="130" t="s">
        <v>975</v>
      </c>
      <c r="H267" s="130" t="s">
        <v>566</v>
      </c>
    </row>
    <row r="268" spans="1:8">
      <c r="A268" s="130">
        <v>267</v>
      </c>
      <c r="B268" s="130" t="s">
        <v>1395</v>
      </c>
      <c r="C268" s="130" t="s">
        <v>1397</v>
      </c>
      <c r="D268" s="130" t="s">
        <v>1398</v>
      </c>
      <c r="E268" s="130" t="s">
        <v>841</v>
      </c>
      <c r="F268" s="130" t="s">
        <v>842</v>
      </c>
      <c r="G268" s="130" t="s">
        <v>843</v>
      </c>
      <c r="H268" s="130" t="s">
        <v>566</v>
      </c>
    </row>
    <row r="269" spans="1:8">
      <c r="A269" s="130">
        <v>268</v>
      </c>
      <c r="B269" s="130" t="s">
        <v>1395</v>
      </c>
      <c r="C269" s="130" t="s">
        <v>1397</v>
      </c>
      <c r="D269" s="130" t="s">
        <v>1398</v>
      </c>
      <c r="E269" s="130" t="s">
        <v>1399</v>
      </c>
      <c r="F269" s="130" t="s">
        <v>1400</v>
      </c>
      <c r="G269" s="130" t="s">
        <v>975</v>
      </c>
      <c r="H269" s="130" t="s">
        <v>566</v>
      </c>
    </row>
    <row r="270" spans="1:8">
      <c r="A270" s="130">
        <v>269</v>
      </c>
      <c r="B270" s="130" t="s">
        <v>1395</v>
      </c>
      <c r="C270" s="130" t="s">
        <v>1397</v>
      </c>
      <c r="D270" s="130" t="s">
        <v>1398</v>
      </c>
      <c r="E270" s="130" t="s">
        <v>754</v>
      </c>
      <c r="F270" s="130" t="s">
        <v>755</v>
      </c>
      <c r="G270" s="130" t="s">
        <v>756</v>
      </c>
      <c r="H270" s="130" t="s">
        <v>566</v>
      </c>
    </row>
    <row r="271" spans="1:8">
      <c r="A271" s="130">
        <v>270</v>
      </c>
      <c r="B271" s="130" t="s">
        <v>1395</v>
      </c>
      <c r="C271" s="130" t="s">
        <v>1401</v>
      </c>
      <c r="D271" s="130" t="s">
        <v>1402</v>
      </c>
      <c r="E271" s="130" t="s">
        <v>1403</v>
      </c>
      <c r="F271" s="130" t="s">
        <v>1404</v>
      </c>
      <c r="G271" s="130" t="s">
        <v>975</v>
      </c>
      <c r="H271" s="130" t="s">
        <v>566</v>
      </c>
    </row>
    <row r="272" spans="1:8">
      <c r="A272" s="130">
        <v>271</v>
      </c>
      <c r="B272" s="130" t="s">
        <v>1395</v>
      </c>
      <c r="C272" s="130" t="s">
        <v>1405</v>
      </c>
      <c r="D272" s="130" t="s">
        <v>1406</v>
      </c>
      <c r="E272" s="130" t="s">
        <v>1407</v>
      </c>
      <c r="F272" s="130" t="s">
        <v>1408</v>
      </c>
      <c r="G272" s="130" t="s">
        <v>975</v>
      </c>
      <c r="H272" s="130" t="s">
        <v>566</v>
      </c>
    </row>
    <row r="273" spans="1:8">
      <c r="A273" s="130">
        <v>272</v>
      </c>
      <c r="B273" s="130" t="s">
        <v>1395</v>
      </c>
      <c r="C273" s="130" t="s">
        <v>1409</v>
      </c>
      <c r="D273" s="130" t="s">
        <v>1410</v>
      </c>
      <c r="E273" s="130" t="s">
        <v>1411</v>
      </c>
      <c r="F273" s="130" t="s">
        <v>1412</v>
      </c>
      <c r="G273" s="130" t="s">
        <v>975</v>
      </c>
      <c r="H273" s="130" t="s">
        <v>566</v>
      </c>
    </row>
    <row r="274" spans="1:8">
      <c r="A274" s="130">
        <v>273</v>
      </c>
      <c r="B274" s="130" t="s">
        <v>1395</v>
      </c>
      <c r="C274" s="130" t="s">
        <v>1409</v>
      </c>
      <c r="D274" s="130" t="s">
        <v>1410</v>
      </c>
      <c r="E274" s="130" t="s">
        <v>917</v>
      </c>
      <c r="F274" s="130" t="s">
        <v>918</v>
      </c>
      <c r="G274" s="130" t="s">
        <v>919</v>
      </c>
      <c r="H274" s="130" t="s">
        <v>564</v>
      </c>
    </row>
    <row r="275" spans="1:8">
      <c r="A275" s="130">
        <v>274</v>
      </c>
      <c r="B275" s="130" t="s">
        <v>1395</v>
      </c>
      <c r="C275" s="130" t="s">
        <v>1413</v>
      </c>
      <c r="D275" s="130" t="s">
        <v>1414</v>
      </c>
      <c r="E275" s="130" t="s">
        <v>754</v>
      </c>
      <c r="F275" s="130" t="s">
        <v>755</v>
      </c>
      <c r="G275" s="130" t="s">
        <v>756</v>
      </c>
      <c r="H275" s="130" t="s">
        <v>566</v>
      </c>
    </row>
    <row r="276" spans="1:8">
      <c r="A276" s="130">
        <v>275</v>
      </c>
      <c r="B276" s="130" t="s">
        <v>1415</v>
      </c>
      <c r="C276" s="130" t="s">
        <v>1417</v>
      </c>
      <c r="D276" s="130" t="s">
        <v>1418</v>
      </c>
      <c r="E276" s="130" t="s">
        <v>1419</v>
      </c>
      <c r="F276" s="130" t="s">
        <v>1420</v>
      </c>
      <c r="G276" s="130" t="s">
        <v>1222</v>
      </c>
      <c r="H276" s="130" t="s">
        <v>566</v>
      </c>
    </row>
    <row r="277" spans="1:8">
      <c r="A277" s="130">
        <v>276</v>
      </c>
      <c r="B277" s="130" t="s">
        <v>1415</v>
      </c>
      <c r="C277" s="130" t="s">
        <v>1421</v>
      </c>
      <c r="D277" s="130" t="s">
        <v>1422</v>
      </c>
      <c r="E277" s="130" t="s">
        <v>1419</v>
      </c>
      <c r="F277" s="130" t="s">
        <v>1420</v>
      </c>
      <c r="G277" s="130" t="s">
        <v>1222</v>
      </c>
      <c r="H277" s="130" t="s">
        <v>566</v>
      </c>
    </row>
    <row r="278" spans="1:8">
      <c r="A278" s="130">
        <v>277</v>
      </c>
      <c r="B278" s="130" t="s">
        <v>1415</v>
      </c>
      <c r="C278" s="130" t="s">
        <v>1421</v>
      </c>
      <c r="D278" s="130" t="s">
        <v>1422</v>
      </c>
      <c r="E278" s="130" t="s">
        <v>1423</v>
      </c>
      <c r="F278" s="130" t="s">
        <v>1424</v>
      </c>
      <c r="G278" s="130" t="s">
        <v>1222</v>
      </c>
      <c r="H278" s="130" t="s">
        <v>566</v>
      </c>
    </row>
    <row r="279" spans="1:8">
      <c r="A279" s="130">
        <v>278</v>
      </c>
      <c r="B279" s="130" t="s">
        <v>1415</v>
      </c>
      <c r="C279" s="130" t="s">
        <v>1421</v>
      </c>
      <c r="D279" s="130" t="s">
        <v>1422</v>
      </c>
      <c r="E279" s="130" t="s">
        <v>963</v>
      </c>
      <c r="F279" s="130" t="s">
        <v>964</v>
      </c>
      <c r="G279" s="130" t="s">
        <v>959</v>
      </c>
      <c r="H279" s="130" t="s">
        <v>566</v>
      </c>
    </row>
    <row r="280" spans="1:8">
      <c r="A280" s="130">
        <v>279</v>
      </c>
      <c r="B280" s="130" t="s">
        <v>1415</v>
      </c>
      <c r="C280" s="130" t="s">
        <v>1425</v>
      </c>
      <c r="D280" s="130" t="s">
        <v>1426</v>
      </c>
      <c r="E280" s="130" t="s">
        <v>1419</v>
      </c>
      <c r="F280" s="130" t="s">
        <v>1420</v>
      </c>
      <c r="G280" s="130" t="s">
        <v>1222</v>
      </c>
      <c r="H280" s="130" t="s">
        <v>566</v>
      </c>
    </row>
    <row r="281" spans="1:8">
      <c r="A281" s="130">
        <v>280</v>
      </c>
      <c r="B281" s="130" t="s">
        <v>1415</v>
      </c>
      <c r="C281" s="130" t="s">
        <v>1427</v>
      </c>
      <c r="D281" s="130" t="s">
        <v>1428</v>
      </c>
      <c r="E281" s="130" t="s">
        <v>1419</v>
      </c>
      <c r="F281" s="130" t="s">
        <v>1420</v>
      </c>
      <c r="G281" s="130" t="s">
        <v>1222</v>
      </c>
      <c r="H281" s="130" t="s">
        <v>566</v>
      </c>
    </row>
    <row r="282" spans="1:8">
      <c r="A282" s="130">
        <v>281</v>
      </c>
      <c r="B282" s="130" t="s">
        <v>1006</v>
      </c>
      <c r="C282" s="130" t="s">
        <v>1006</v>
      </c>
      <c r="D282" s="130" t="s">
        <v>1429</v>
      </c>
      <c r="E282" s="130" t="s">
        <v>860</v>
      </c>
      <c r="F282" s="130" t="s">
        <v>861</v>
      </c>
      <c r="G282" s="130" t="s">
        <v>862</v>
      </c>
      <c r="H282" s="130" t="s">
        <v>566</v>
      </c>
    </row>
    <row r="283" spans="1:8">
      <c r="A283" s="130">
        <v>282</v>
      </c>
      <c r="B283" s="130" t="s">
        <v>1006</v>
      </c>
      <c r="C283" s="130" t="s">
        <v>1006</v>
      </c>
      <c r="D283" s="130" t="s">
        <v>1429</v>
      </c>
      <c r="E283" s="130" t="s">
        <v>841</v>
      </c>
      <c r="F283" s="130" t="s">
        <v>842</v>
      </c>
      <c r="G283" s="130" t="s">
        <v>843</v>
      </c>
      <c r="H283" s="130" t="s">
        <v>566</v>
      </c>
    </row>
    <row r="284" spans="1:8">
      <c r="A284" s="130">
        <v>283</v>
      </c>
      <c r="B284" s="130" t="s">
        <v>1006</v>
      </c>
      <c r="C284" s="130" t="s">
        <v>1006</v>
      </c>
      <c r="D284" s="130" t="s">
        <v>1429</v>
      </c>
      <c r="E284" s="130" t="s">
        <v>1004</v>
      </c>
      <c r="F284" s="130" t="s">
        <v>1005</v>
      </c>
      <c r="G284" s="130" t="s">
        <v>956</v>
      </c>
      <c r="H284" s="130" t="s">
        <v>564</v>
      </c>
    </row>
    <row r="285" spans="1:8">
      <c r="A285" s="130">
        <v>284</v>
      </c>
      <c r="B285" s="130" t="s">
        <v>1006</v>
      </c>
      <c r="C285" s="130" t="s">
        <v>1006</v>
      </c>
      <c r="D285" s="130" t="s">
        <v>1429</v>
      </c>
      <c r="E285" s="130" t="s">
        <v>754</v>
      </c>
      <c r="F285" s="130" t="s">
        <v>755</v>
      </c>
      <c r="G285" s="130" t="s">
        <v>756</v>
      </c>
      <c r="H285" s="130" t="s">
        <v>566</v>
      </c>
    </row>
    <row r="286" spans="1:8">
      <c r="A286" s="130">
        <v>285</v>
      </c>
      <c r="B286" s="130" t="s">
        <v>413</v>
      </c>
      <c r="C286" s="130" t="s">
        <v>413</v>
      </c>
      <c r="D286" s="130" t="s">
        <v>413</v>
      </c>
      <c r="E286" s="130" t="s">
        <v>1430</v>
      </c>
      <c r="F286" s="130" t="s">
        <v>1042</v>
      </c>
      <c r="G286" s="130" t="s">
        <v>1431</v>
      </c>
      <c r="H286" s="130" t="s">
        <v>564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erlink" enableFormatConditionsCalculation="0">
    <tabColor indexed="47"/>
  </sheetPr>
  <dimension ref="A1"/>
  <sheetViews>
    <sheetView showGridLines="0" workbookViewId="0"/>
  </sheetViews>
  <sheetFormatPr defaultColWidth="9.125" defaultRowHeight="14.4"/>
  <cols>
    <col min="1" max="16384" width="9.125" style="61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 enableFormatConditionsCalculation="0">
    <tabColor indexed="47"/>
  </sheetPr>
  <dimension ref="A1"/>
  <sheetViews>
    <sheetView showGridLines="0" workbookViewId="0"/>
  </sheetViews>
  <sheetFormatPr defaultColWidth="9.125" defaultRowHeight="11.4"/>
  <cols>
    <col min="1" max="16384" width="9.1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 enableFormatConditionsCalculation="0">
    <tabColor indexed="47"/>
  </sheetPr>
  <dimension ref="A1"/>
  <sheetViews>
    <sheetView showGridLines="0" workbookViewId="0"/>
  </sheetViews>
  <sheetFormatPr defaultColWidth="9.125" defaultRowHeight="11.4"/>
  <cols>
    <col min="1" max="16384" width="9.125" style="41"/>
  </cols>
  <sheetData/>
  <phoneticPr fontId="8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 enableFormatConditionsCalculation="0">
    <tabColor indexed="47"/>
  </sheetPr>
  <dimension ref="A1"/>
  <sheetViews>
    <sheetView showGridLines="0" workbookViewId="0"/>
  </sheetViews>
  <sheetFormatPr defaultColWidth="9.125" defaultRowHeight="11.4"/>
  <cols>
    <col min="1" max="16384" width="9.125" style="41"/>
  </cols>
  <sheetData/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workbookViewId="0"/>
  </sheetViews>
  <sheetFormatPr defaultColWidth="9.125" defaultRowHeight="11.4"/>
  <cols>
    <col min="1" max="16384" width="9.125" style="41"/>
  </cols>
  <sheetData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Old00" enableFormatConditionsCalculation="0">
    <tabColor indexed="47"/>
  </sheetPr>
  <dimension ref="C1:BE72"/>
  <sheetViews>
    <sheetView showGridLines="0" workbookViewId="0"/>
  </sheetViews>
  <sheetFormatPr defaultColWidth="9.125" defaultRowHeight="11.4"/>
  <cols>
    <col min="1" max="1" width="5.875" style="8" customWidth="1"/>
    <col min="2" max="2" width="3" style="8" customWidth="1"/>
    <col min="3" max="3" width="11.25" style="4" customWidth="1"/>
    <col min="4" max="4" width="6.375" style="5" customWidth="1"/>
    <col min="5" max="5" width="32.875" style="5" customWidth="1"/>
    <col min="6" max="6" width="19.375" style="5" customWidth="1"/>
    <col min="7" max="7" width="13.375" style="5" customWidth="1"/>
    <col min="8" max="8" width="40.875" style="5" customWidth="1"/>
    <col min="9" max="9" width="17.375" style="5" customWidth="1"/>
    <col min="10" max="10" width="10.375" style="5" customWidth="1"/>
    <col min="11" max="11" width="30.25" style="5" customWidth="1"/>
    <col min="12" max="12" width="3" style="5" customWidth="1"/>
    <col min="13" max="13" width="9.125" style="5"/>
    <col min="14" max="16" width="5.125" style="5" customWidth="1"/>
    <col min="17" max="47" width="9.125" style="5"/>
    <col min="48" max="48" width="15" style="7" customWidth="1"/>
    <col min="49" max="49" width="39.875" style="7" customWidth="1"/>
    <col min="50" max="50" width="23.375" style="7" customWidth="1"/>
    <col min="51" max="51" width="55.75" style="7" customWidth="1"/>
    <col min="52" max="52" width="34.875" style="7" customWidth="1"/>
    <col min="53" max="53" width="22.375" style="7" customWidth="1"/>
    <col min="54" max="54" width="18.875" style="7" customWidth="1"/>
    <col min="55" max="55" width="23.375" style="7" customWidth="1"/>
    <col min="56" max="56" width="23.25" style="7" customWidth="1"/>
    <col min="57" max="57" width="28.875" style="8" customWidth="1"/>
    <col min="58" max="16384" width="9.125" style="8"/>
  </cols>
  <sheetData>
    <row r="1" spans="3:57" ht="15" customHeight="1">
      <c r="AV1" s="6" t="s">
        <v>223</v>
      </c>
      <c r="AW1" s="6" t="s">
        <v>224</v>
      </c>
      <c r="AX1" s="6" t="s">
        <v>597</v>
      </c>
      <c r="AY1" s="6" t="s">
        <v>598</v>
      </c>
      <c r="AZ1" s="6" t="s">
        <v>599</v>
      </c>
      <c r="BA1" s="7" t="s">
        <v>600</v>
      </c>
      <c r="BB1" s="6" t="s">
        <v>601</v>
      </c>
      <c r="BC1" s="6" t="s">
        <v>602</v>
      </c>
      <c r="BD1" s="6" t="s">
        <v>603</v>
      </c>
      <c r="BE1" s="6" t="s">
        <v>604</v>
      </c>
    </row>
    <row r="2" spans="3:57" ht="12.75" customHeight="1">
      <c r="AV2" s="7" t="s">
        <v>605</v>
      </c>
      <c r="AW2" s="9" t="s">
        <v>597</v>
      </c>
      <c r="AX2" s="7" t="s">
        <v>265</v>
      </c>
      <c r="AY2" s="7" t="s">
        <v>265</v>
      </c>
      <c r="AZ2" s="7" t="s">
        <v>265</v>
      </c>
      <c r="BA2" s="7" t="s">
        <v>265</v>
      </c>
      <c r="BB2" s="7" t="s">
        <v>265</v>
      </c>
      <c r="BC2" s="7" t="s">
        <v>265</v>
      </c>
      <c r="BD2" s="7" t="s">
        <v>265</v>
      </c>
      <c r="BE2" s="7" t="s">
        <v>265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606</v>
      </c>
      <c r="AW3" s="9" t="s">
        <v>599</v>
      </c>
      <c r="AX3" s="7" t="s">
        <v>607</v>
      </c>
      <c r="AY3" s="7" t="s">
        <v>608</v>
      </c>
      <c r="AZ3" s="7" t="s">
        <v>609</v>
      </c>
      <c r="BA3" s="7" t="s">
        <v>610</v>
      </c>
      <c r="BB3" s="7" t="s">
        <v>611</v>
      </c>
      <c r="BC3" s="7" t="s">
        <v>612</v>
      </c>
      <c r="BD3" s="7" t="s">
        <v>613</v>
      </c>
      <c r="BE3" s="7" t="s">
        <v>614</v>
      </c>
    </row>
    <row r="4" spans="3:57">
      <c r="C4" s="13"/>
      <c r="D4" s="543" t="s">
        <v>615</v>
      </c>
      <c r="E4" s="544"/>
      <c r="F4" s="544"/>
      <c r="G4" s="544"/>
      <c r="H4" s="544"/>
      <c r="I4" s="544"/>
      <c r="J4" s="544"/>
      <c r="K4" s="545"/>
      <c r="L4" s="14"/>
      <c r="AV4" s="7" t="s">
        <v>616</v>
      </c>
      <c r="AW4" s="9" t="s">
        <v>600</v>
      </c>
      <c r="AX4" s="7" t="s">
        <v>617</v>
      </c>
      <c r="AY4" s="7" t="s">
        <v>618</v>
      </c>
      <c r="AZ4" s="7" t="s">
        <v>619</v>
      </c>
      <c r="BA4" s="7" t="s">
        <v>620</v>
      </c>
      <c r="BB4" s="7" t="s">
        <v>621</v>
      </c>
      <c r="BC4" s="7" t="s">
        <v>622</v>
      </c>
      <c r="BD4" s="7" t="s">
        <v>623</v>
      </c>
      <c r="BE4" s="7" t="s">
        <v>624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625</v>
      </c>
      <c r="AW5" s="9" t="s">
        <v>601</v>
      </c>
      <c r="AX5" s="7" t="s">
        <v>626</v>
      </c>
      <c r="AY5" s="7" t="s">
        <v>627</v>
      </c>
      <c r="AZ5" s="7" t="s">
        <v>628</v>
      </c>
      <c r="BB5" s="7" t="s">
        <v>629</v>
      </c>
      <c r="BC5" s="7" t="s">
        <v>630</v>
      </c>
      <c r="BE5" s="7" t="s">
        <v>631</v>
      </c>
    </row>
    <row r="6" spans="3:57">
      <c r="C6" s="13"/>
      <c r="D6" s="538" t="s">
        <v>632</v>
      </c>
      <c r="E6" s="539"/>
      <c r="F6" s="539"/>
      <c r="G6" s="539"/>
      <c r="H6" s="539"/>
      <c r="I6" s="539"/>
      <c r="J6" s="539"/>
      <c r="K6" s="540"/>
      <c r="L6" s="14"/>
      <c r="AV6" s="7" t="s">
        <v>633</v>
      </c>
      <c r="AW6" s="9" t="s">
        <v>602</v>
      </c>
      <c r="AX6" s="7" t="s">
        <v>634</v>
      </c>
      <c r="AY6" s="7" t="s">
        <v>635</v>
      </c>
      <c r="BB6" s="7" t="s">
        <v>636</v>
      </c>
    </row>
    <row r="7" spans="3:57">
      <c r="C7" s="13"/>
      <c r="D7" s="16" t="s">
        <v>637</v>
      </c>
      <c r="E7" s="17" t="s">
        <v>681</v>
      </c>
      <c r="F7" s="509"/>
      <c r="G7" s="509"/>
      <c r="H7" s="509"/>
      <c r="I7" s="509"/>
      <c r="J7" s="509"/>
      <c r="K7" s="510"/>
      <c r="L7" s="14"/>
      <c r="AV7" s="7" t="s">
        <v>638</v>
      </c>
      <c r="AW7" s="9" t="s">
        <v>603</v>
      </c>
      <c r="AX7" s="7" t="s">
        <v>639</v>
      </c>
      <c r="AY7" s="7" t="s">
        <v>640</v>
      </c>
    </row>
    <row r="8" spans="3:57" ht="29.25" customHeight="1">
      <c r="C8" s="13"/>
      <c r="D8" s="16" t="s">
        <v>641</v>
      </c>
      <c r="E8" s="18" t="s">
        <v>642</v>
      </c>
      <c r="F8" s="509"/>
      <c r="G8" s="509"/>
      <c r="H8" s="509"/>
      <c r="I8" s="509"/>
      <c r="J8" s="509"/>
      <c r="K8" s="510"/>
      <c r="L8" s="14"/>
      <c r="AV8" s="7" t="s">
        <v>643</v>
      </c>
      <c r="AW8" s="9" t="s">
        <v>598</v>
      </c>
      <c r="AX8" s="7" t="s">
        <v>644</v>
      </c>
      <c r="AY8" s="7" t="s">
        <v>645</v>
      </c>
    </row>
    <row r="9" spans="3:57" ht="29.25" customHeight="1">
      <c r="C9" s="13"/>
      <c r="D9" s="16" t="s">
        <v>646</v>
      </c>
      <c r="E9" s="18" t="s">
        <v>647</v>
      </c>
      <c r="F9" s="509"/>
      <c r="G9" s="509"/>
      <c r="H9" s="509"/>
      <c r="I9" s="509"/>
      <c r="J9" s="509"/>
      <c r="K9" s="510"/>
      <c r="L9" s="14"/>
      <c r="AV9" s="7" t="s">
        <v>648</v>
      </c>
      <c r="AW9" s="9" t="s">
        <v>604</v>
      </c>
      <c r="AX9" s="7" t="s">
        <v>649</v>
      </c>
      <c r="AY9" s="7" t="s">
        <v>650</v>
      </c>
    </row>
    <row r="10" spans="3:57">
      <c r="C10" s="13"/>
      <c r="D10" s="16" t="s">
        <v>651</v>
      </c>
      <c r="E10" s="17" t="s">
        <v>652</v>
      </c>
      <c r="F10" s="541"/>
      <c r="G10" s="541"/>
      <c r="H10" s="541"/>
      <c r="I10" s="541"/>
      <c r="J10" s="541"/>
      <c r="K10" s="542"/>
      <c r="L10" s="14"/>
      <c r="AX10" s="7" t="s">
        <v>653</v>
      </c>
      <c r="AY10" s="7" t="s">
        <v>654</v>
      </c>
    </row>
    <row r="11" spans="3:57">
      <c r="C11" s="13"/>
      <c r="D11" s="16" t="s">
        <v>655</v>
      </c>
      <c r="E11" s="17" t="s">
        <v>656</v>
      </c>
      <c r="F11" s="541"/>
      <c r="G11" s="541"/>
      <c r="H11" s="541"/>
      <c r="I11" s="541"/>
      <c r="J11" s="541"/>
      <c r="K11" s="542"/>
      <c r="L11" s="14"/>
      <c r="N11" s="19"/>
      <c r="AX11" s="7" t="s">
        <v>657</v>
      </c>
      <c r="AY11" s="7" t="s">
        <v>658</v>
      </c>
    </row>
    <row r="12" spans="3:57" ht="22.8">
      <c r="C12" s="13"/>
      <c r="D12" s="16" t="s">
        <v>659</v>
      </c>
      <c r="E12" s="18" t="s">
        <v>660</v>
      </c>
      <c r="F12" s="541"/>
      <c r="G12" s="541"/>
      <c r="H12" s="541"/>
      <c r="I12" s="541"/>
      <c r="J12" s="541"/>
      <c r="K12" s="542"/>
      <c r="L12" s="14"/>
      <c r="N12" s="19"/>
      <c r="AX12" s="7" t="s">
        <v>661</v>
      </c>
      <c r="AY12" s="7" t="s">
        <v>259</v>
      </c>
    </row>
    <row r="13" spans="3:57">
      <c r="C13" s="13"/>
      <c r="D13" s="16" t="s">
        <v>260</v>
      </c>
      <c r="E13" s="17" t="s">
        <v>261</v>
      </c>
      <c r="F13" s="541"/>
      <c r="G13" s="541"/>
      <c r="H13" s="541"/>
      <c r="I13" s="541"/>
      <c r="J13" s="541"/>
      <c r="K13" s="542"/>
      <c r="L13" s="14"/>
      <c r="N13" s="19"/>
      <c r="AY13" s="7" t="s">
        <v>682</v>
      </c>
    </row>
    <row r="14" spans="3:57" ht="29.25" customHeight="1">
      <c r="C14" s="13"/>
      <c r="D14" s="16" t="s">
        <v>683</v>
      </c>
      <c r="E14" s="17" t="s">
        <v>684</v>
      </c>
      <c r="F14" s="541"/>
      <c r="G14" s="541"/>
      <c r="H14" s="541"/>
      <c r="I14" s="541"/>
      <c r="J14" s="541"/>
      <c r="K14" s="542"/>
      <c r="L14" s="14"/>
      <c r="N14" s="19"/>
      <c r="AY14" s="7" t="s">
        <v>685</v>
      </c>
    </row>
    <row r="15" spans="3:57" ht="21.75" customHeight="1">
      <c r="C15" s="13"/>
      <c r="D15" s="16" t="s">
        <v>686</v>
      </c>
      <c r="E15" s="17" t="s">
        <v>687</v>
      </c>
      <c r="F15" s="38"/>
      <c r="G15" s="537" t="s">
        <v>228</v>
      </c>
      <c r="H15" s="537"/>
      <c r="I15" s="537"/>
      <c r="J15" s="537"/>
      <c r="K15" s="3"/>
      <c r="L15" s="14"/>
      <c r="N15" s="19"/>
      <c r="AY15" s="7" t="s">
        <v>229</v>
      </c>
    </row>
    <row r="16" spans="3:57" ht="12" thickBot="1">
      <c r="C16" s="13"/>
      <c r="D16" s="21" t="s">
        <v>230</v>
      </c>
      <c r="E16" s="22" t="s">
        <v>231</v>
      </c>
      <c r="F16" s="507"/>
      <c r="G16" s="507"/>
      <c r="H16" s="507"/>
      <c r="I16" s="507"/>
      <c r="J16" s="507"/>
      <c r="K16" s="508"/>
      <c r="L16" s="14"/>
      <c r="N16" s="19"/>
      <c r="AY16" s="7" t="s">
        <v>232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233</v>
      </c>
    </row>
    <row r="18" spans="3:51">
      <c r="C18" s="13"/>
      <c r="D18" s="538" t="s">
        <v>234</v>
      </c>
      <c r="E18" s="539"/>
      <c r="F18" s="539"/>
      <c r="G18" s="539"/>
      <c r="H18" s="539"/>
      <c r="I18" s="539"/>
      <c r="J18" s="539"/>
      <c r="K18" s="540"/>
      <c r="L18" s="14"/>
      <c r="N18" s="19"/>
    </row>
    <row r="19" spans="3:51">
      <c r="C19" s="13"/>
      <c r="D19" s="16" t="s">
        <v>678</v>
      </c>
      <c r="E19" s="17" t="s">
        <v>235</v>
      </c>
      <c r="F19" s="541"/>
      <c r="G19" s="541"/>
      <c r="H19" s="541"/>
      <c r="I19" s="541"/>
      <c r="J19" s="541"/>
      <c r="K19" s="542"/>
      <c r="L19" s="14"/>
      <c r="N19" s="19"/>
    </row>
    <row r="20" spans="3:51" ht="22.8">
      <c r="C20" s="13"/>
      <c r="D20" s="16" t="s">
        <v>679</v>
      </c>
      <c r="E20" s="23" t="s">
        <v>236</v>
      </c>
      <c r="F20" s="509"/>
      <c r="G20" s="509"/>
      <c r="H20" s="509"/>
      <c r="I20" s="509"/>
      <c r="J20" s="509"/>
      <c r="K20" s="510"/>
      <c r="L20" s="14"/>
      <c r="N20" s="19"/>
    </row>
    <row r="21" spans="3:51" ht="22.8">
      <c r="C21" s="13"/>
      <c r="D21" s="16" t="s">
        <v>680</v>
      </c>
      <c r="E21" s="23" t="s">
        <v>237</v>
      </c>
      <c r="F21" s="509"/>
      <c r="G21" s="509"/>
      <c r="H21" s="509"/>
      <c r="I21" s="509"/>
      <c r="J21" s="509"/>
      <c r="K21" s="510"/>
      <c r="L21" s="14"/>
      <c r="N21" s="19"/>
    </row>
    <row r="22" spans="3:51" ht="22.8">
      <c r="C22" s="13"/>
      <c r="D22" s="16" t="s">
        <v>238</v>
      </c>
      <c r="E22" s="23" t="s">
        <v>239</v>
      </c>
      <c r="F22" s="509"/>
      <c r="G22" s="509"/>
      <c r="H22" s="509"/>
      <c r="I22" s="509"/>
      <c r="J22" s="509"/>
      <c r="K22" s="510"/>
      <c r="L22" s="14"/>
      <c r="N22" s="19"/>
    </row>
    <row r="23" spans="3:51" ht="22.8">
      <c r="C23" s="13"/>
      <c r="D23" s="16" t="s">
        <v>240</v>
      </c>
      <c r="E23" s="23" t="s">
        <v>241</v>
      </c>
      <c r="F23" s="509"/>
      <c r="G23" s="509"/>
      <c r="H23" s="509"/>
      <c r="I23" s="509"/>
      <c r="J23" s="509"/>
      <c r="K23" s="510"/>
      <c r="L23" s="14"/>
      <c r="N23" s="19"/>
    </row>
    <row r="24" spans="3:51" ht="23.4" thickBot="1">
      <c r="C24" s="13"/>
      <c r="D24" s="21" t="s">
        <v>242</v>
      </c>
      <c r="E24" s="24" t="s">
        <v>243</v>
      </c>
      <c r="F24" s="507"/>
      <c r="G24" s="507"/>
      <c r="H24" s="507"/>
      <c r="I24" s="507"/>
      <c r="J24" s="507"/>
      <c r="K24" s="508"/>
      <c r="L24" s="14"/>
      <c r="N24" s="19"/>
    </row>
    <row r="25" spans="3:51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>
      <c r="C26" s="13"/>
      <c r="D26" s="501" t="s">
        <v>244</v>
      </c>
      <c r="E26" s="502"/>
      <c r="F26" s="502"/>
      <c r="G26" s="502"/>
      <c r="H26" s="502"/>
      <c r="I26" s="502"/>
      <c r="J26" s="502"/>
      <c r="K26" s="503"/>
      <c r="L26" s="14"/>
      <c r="N26" s="19"/>
    </row>
    <row r="27" spans="3:51">
      <c r="C27" s="13" t="s">
        <v>245</v>
      </c>
      <c r="D27" s="16" t="s">
        <v>221</v>
      </c>
      <c r="E27" s="23" t="s">
        <v>246</v>
      </c>
      <c r="F27" s="509"/>
      <c r="G27" s="509"/>
      <c r="H27" s="509"/>
      <c r="I27" s="509"/>
      <c r="J27" s="509"/>
      <c r="K27" s="510"/>
      <c r="L27" s="14"/>
      <c r="N27" s="19"/>
    </row>
    <row r="28" spans="3:51" ht="12" thickBot="1">
      <c r="C28" s="13" t="s">
        <v>247</v>
      </c>
      <c r="D28" s="498" t="s">
        <v>248</v>
      </c>
      <c r="E28" s="499"/>
      <c r="F28" s="499"/>
      <c r="G28" s="499"/>
      <c r="H28" s="499"/>
      <c r="I28" s="499"/>
      <c r="J28" s="499"/>
      <c r="K28" s="500"/>
      <c r="L28" s="14"/>
      <c r="M28" s="25"/>
      <c r="N28" s="19"/>
    </row>
    <row r="29" spans="3:51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>
      <c r="C30" s="13"/>
      <c r="D30" s="501" t="s">
        <v>249</v>
      </c>
      <c r="E30" s="502"/>
      <c r="F30" s="502"/>
      <c r="G30" s="502"/>
      <c r="H30" s="502"/>
      <c r="I30" s="502"/>
      <c r="J30" s="502"/>
      <c r="K30" s="503"/>
      <c r="L30" s="14"/>
      <c r="N30" s="19"/>
    </row>
    <row r="31" spans="3:51" ht="12" thickBot="1">
      <c r="C31" s="13"/>
      <c r="D31" s="26" t="s">
        <v>222</v>
      </c>
      <c r="E31" s="27" t="s">
        <v>250</v>
      </c>
      <c r="F31" s="533"/>
      <c r="G31" s="533"/>
      <c r="H31" s="533"/>
      <c r="I31" s="533"/>
      <c r="J31" s="533"/>
      <c r="K31" s="534"/>
      <c r="L31" s="14"/>
      <c r="N31" s="19"/>
    </row>
    <row r="32" spans="3:51" ht="22.8">
      <c r="C32" s="13"/>
      <c r="D32" s="28"/>
      <c r="E32" s="29" t="s">
        <v>251</v>
      </c>
      <c r="F32" s="29" t="s">
        <v>252</v>
      </c>
      <c r="G32" s="30" t="s">
        <v>253</v>
      </c>
      <c r="H32" s="535" t="s">
        <v>662</v>
      </c>
      <c r="I32" s="535"/>
      <c r="J32" s="535"/>
      <c r="K32" s="536"/>
      <c r="L32" s="14"/>
      <c r="N32" s="19"/>
    </row>
    <row r="33" spans="3:14">
      <c r="C33" s="13" t="s">
        <v>245</v>
      </c>
      <c r="D33" s="16" t="s">
        <v>663</v>
      </c>
      <c r="E33" s="23" t="s">
        <v>664</v>
      </c>
      <c r="F33" s="39"/>
      <c r="G33" s="39"/>
      <c r="H33" s="509"/>
      <c r="I33" s="509"/>
      <c r="J33" s="509"/>
      <c r="K33" s="510"/>
      <c r="L33" s="14"/>
      <c r="N33" s="19"/>
    </row>
    <row r="34" spans="3:14" ht="12" thickBot="1">
      <c r="C34" s="13" t="s">
        <v>247</v>
      </c>
      <c r="D34" s="498" t="s">
        <v>665</v>
      </c>
      <c r="E34" s="499"/>
      <c r="F34" s="499"/>
      <c r="G34" s="499"/>
      <c r="H34" s="499"/>
      <c r="I34" s="499"/>
      <c r="J34" s="499"/>
      <c r="K34" s="500"/>
      <c r="L34" s="14"/>
      <c r="N34" s="19"/>
    </row>
    <row r="35" spans="3:14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>
      <c r="C36" s="13"/>
      <c r="D36" s="501" t="s">
        <v>666</v>
      </c>
      <c r="E36" s="502"/>
      <c r="F36" s="502"/>
      <c r="G36" s="502"/>
      <c r="H36" s="502"/>
      <c r="I36" s="502"/>
      <c r="J36" s="502"/>
      <c r="K36" s="503"/>
      <c r="L36" s="14"/>
      <c r="N36" s="19"/>
    </row>
    <row r="37" spans="3:14" ht="24.75" customHeight="1">
      <c r="C37" s="13"/>
      <c r="D37" s="31"/>
      <c r="E37" s="20" t="s">
        <v>667</v>
      </c>
      <c r="F37" s="20" t="s">
        <v>668</v>
      </c>
      <c r="G37" s="20" t="s">
        <v>669</v>
      </c>
      <c r="H37" s="20" t="s">
        <v>670</v>
      </c>
      <c r="I37" s="524" t="s">
        <v>671</v>
      </c>
      <c r="J37" s="525"/>
      <c r="K37" s="526"/>
      <c r="L37" s="14"/>
      <c r="N37" s="19"/>
    </row>
    <row r="38" spans="3:14">
      <c r="C38" s="13" t="s">
        <v>245</v>
      </c>
      <c r="D38" s="16" t="s">
        <v>672</v>
      </c>
      <c r="E38" s="39"/>
      <c r="F38" s="39"/>
      <c r="G38" s="39"/>
      <c r="H38" s="39"/>
      <c r="I38" s="527"/>
      <c r="J38" s="528"/>
      <c r="K38" s="529"/>
      <c r="L38" s="14"/>
    </row>
    <row r="39" spans="3:14">
      <c r="C39" s="1" t="s">
        <v>226</v>
      </c>
      <c r="D39" s="16" t="s">
        <v>227</v>
      </c>
      <c r="E39" s="39"/>
      <c r="F39" s="39"/>
      <c r="G39" s="39"/>
      <c r="H39" s="39"/>
      <c r="I39" s="527"/>
      <c r="J39" s="528"/>
      <c r="K39" s="529"/>
      <c r="L39" s="14"/>
    </row>
    <row r="40" spans="3:14">
      <c r="C40" s="1" t="s">
        <v>226</v>
      </c>
      <c r="D40" s="16" t="s">
        <v>323</v>
      </c>
      <c r="E40" s="39"/>
      <c r="F40" s="39"/>
      <c r="G40" s="39"/>
      <c r="H40" s="39"/>
      <c r="I40" s="527"/>
      <c r="J40" s="528"/>
      <c r="K40" s="529"/>
      <c r="L40" s="14"/>
    </row>
    <row r="41" spans="3:14">
      <c r="C41" s="1" t="s">
        <v>226</v>
      </c>
      <c r="D41" s="16" t="s">
        <v>324</v>
      </c>
      <c r="E41" s="39"/>
      <c r="F41" s="39"/>
      <c r="G41" s="39"/>
      <c r="H41" s="39"/>
      <c r="I41" s="527"/>
      <c r="J41" s="528"/>
      <c r="K41" s="529"/>
      <c r="L41" s="14"/>
    </row>
    <row r="42" spans="3:14">
      <c r="C42" s="1" t="s">
        <v>226</v>
      </c>
      <c r="D42" s="16" t="s">
        <v>325</v>
      </c>
      <c r="E42" s="39"/>
      <c r="F42" s="39"/>
      <c r="G42" s="39"/>
      <c r="H42" s="39"/>
      <c r="I42" s="527"/>
      <c r="J42" s="528"/>
      <c r="K42" s="529"/>
      <c r="L42" s="14"/>
    </row>
    <row r="43" spans="3:14">
      <c r="C43" s="1" t="s">
        <v>226</v>
      </c>
      <c r="D43" s="16" t="s">
        <v>326</v>
      </c>
      <c r="E43" s="39"/>
      <c r="F43" s="39"/>
      <c r="G43" s="39"/>
      <c r="H43" s="39"/>
      <c r="I43" s="527"/>
      <c r="J43" s="528"/>
      <c r="K43" s="529"/>
      <c r="L43" s="14"/>
    </row>
    <row r="44" spans="3:14">
      <c r="C44" s="1" t="s">
        <v>226</v>
      </c>
      <c r="D44" s="16" t="s">
        <v>327</v>
      </c>
      <c r="E44" s="39"/>
      <c r="F44" s="39"/>
      <c r="G44" s="39"/>
      <c r="H44" s="39"/>
      <c r="I44" s="527"/>
      <c r="J44" s="528"/>
      <c r="K44" s="529"/>
      <c r="L44" s="14"/>
    </row>
    <row r="45" spans="3:14">
      <c r="C45" s="1" t="s">
        <v>226</v>
      </c>
      <c r="D45" s="16" t="s">
        <v>328</v>
      </c>
      <c r="E45" s="39"/>
      <c r="F45" s="39"/>
      <c r="G45" s="39"/>
      <c r="H45" s="39"/>
      <c r="I45" s="527"/>
      <c r="J45" s="528"/>
      <c r="K45" s="529"/>
      <c r="L45" s="14"/>
    </row>
    <row r="46" spans="3:14">
      <c r="C46" s="1" t="s">
        <v>226</v>
      </c>
      <c r="D46" s="16" t="s">
        <v>329</v>
      </c>
      <c r="E46" s="39"/>
      <c r="F46" s="39"/>
      <c r="G46" s="39"/>
      <c r="H46" s="39"/>
      <c r="I46" s="527"/>
      <c r="J46" s="528"/>
      <c r="K46" s="529"/>
      <c r="L46" s="14"/>
    </row>
    <row r="47" spans="3:14">
      <c r="C47" s="1" t="s">
        <v>226</v>
      </c>
      <c r="D47" s="16" t="s">
        <v>330</v>
      </c>
      <c r="E47" s="39"/>
      <c r="F47" s="39"/>
      <c r="G47" s="39"/>
      <c r="H47" s="39"/>
      <c r="I47" s="527"/>
      <c r="J47" s="528"/>
      <c r="K47" s="529"/>
      <c r="L47" s="14"/>
    </row>
    <row r="48" spans="3:14">
      <c r="C48" s="1" t="s">
        <v>226</v>
      </c>
      <c r="D48" s="16" t="s">
        <v>331</v>
      </c>
      <c r="E48" s="39"/>
      <c r="F48" s="39"/>
      <c r="G48" s="39"/>
      <c r="H48" s="39"/>
      <c r="I48" s="527"/>
      <c r="J48" s="528"/>
      <c r="K48" s="529"/>
      <c r="L48" s="14"/>
    </row>
    <row r="49" spans="3:14">
      <c r="C49" s="1" t="s">
        <v>226</v>
      </c>
      <c r="D49" s="16" t="s">
        <v>332</v>
      </c>
      <c r="E49" s="39"/>
      <c r="F49" s="39"/>
      <c r="G49" s="39"/>
      <c r="H49" s="39"/>
      <c r="I49" s="527"/>
      <c r="J49" s="528"/>
      <c r="K49" s="529"/>
      <c r="L49" s="14"/>
    </row>
    <row r="50" spans="3:14">
      <c r="C50" s="1" t="s">
        <v>226</v>
      </c>
      <c r="D50" s="16" t="s">
        <v>333</v>
      </c>
      <c r="E50" s="39"/>
      <c r="F50" s="39"/>
      <c r="G50" s="39"/>
      <c r="H50" s="39"/>
      <c r="I50" s="527"/>
      <c r="J50" s="528"/>
      <c r="K50" s="529"/>
      <c r="L50" s="14"/>
    </row>
    <row r="51" spans="3:14">
      <c r="C51" s="1" t="s">
        <v>226</v>
      </c>
      <c r="D51" s="16" t="s">
        <v>334</v>
      </c>
      <c r="E51" s="39"/>
      <c r="F51" s="39"/>
      <c r="G51" s="39"/>
      <c r="H51" s="39"/>
      <c r="I51" s="527"/>
      <c r="J51" s="528"/>
      <c r="K51" s="529"/>
      <c r="L51" s="14"/>
    </row>
    <row r="52" spans="3:14">
      <c r="C52" s="1" t="s">
        <v>226</v>
      </c>
      <c r="D52" s="16" t="s">
        <v>335</v>
      </c>
      <c r="E52" s="39"/>
      <c r="F52" s="39"/>
      <c r="G52" s="39"/>
      <c r="H52" s="39"/>
      <c r="I52" s="527"/>
      <c r="J52" s="528"/>
      <c r="K52" s="529"/>
      <c r="L52" s="14"/>
    </row>
    <row r="53" spans="3:14">
      <c r="C53" s="1" t="s">
        <v>226</v>
      </c>
      <c r="D53" s="16" t="s">
        <v>340</v>
      </c>
      <c r="E53" s="39"/>
      <c r="F53" s="39"/>
      <c r="G53" s="39"/>
      <c r="H53" s="39"/>
      <c r="I53" s="527"/>
      <c r="J53" s="528"/>
      <c r="K53" s="529"/>
      <c r="L53" s="14"/>
    </row>
    <row r="54" spans="3:14">
      <c r="C54" s="1" t="s">
        <v>226</v>
      </c>
      <c r="D54" s="16" t="s">
        <v>341</v>
      </c>
      <c r="E54" s="39"/>
      <c r="F54" s="39"/>
      <c r="G54" s="39"/>
      <c r="H54" s="39"/>
      <c r="I54" s="527"/>
      <c r="J54" s="528"/>
      <c r="K54" s="529"/>
      <c r="L54" s="14"/>
    </row>
    <row r="55" spans="3:14" ht="12" thickBot="1">
      <c r="C55" s="13" t="s">
        <v>247</v>
      </c>
      <c r="D55" s="498" t="s">
        <v>673</v>
      </c>
      <c r="E55" s="499"/>
      <c r="F55" s="499"/>
      <c r="G55" s="499"/>
      <c r="H55" s="499"/>
      <c r="I55" s="499"/>
      <c r="J55" s="499"/>
      <c r="K55" s="50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>
      <c r="C57" s="13"/>
      <c r="D57" s="516" t="s">
        <v>674</v>
      </c>
      <c r="E57" s="517"/>
      <c r="F57" s="517"/>
      <c r="G57" s="517"/>
      <c r="H57" s="517"/>
      <c r="I57" s="517"/>
      <c r="J57" s="517"/>
      <c r="K57" s="518"/>
      <c r="L57" s="14"/>
      <c r="N57" s="19"/>
    </row>
    <row r="58" spans="3:14" ht="22.8">
      <c r="C58" s="13"/>
      <c r="D58" s="16" t="s">
        <v>675</v>
      </c>
      <c r="E58" s="23" t="s">
        <v>676</v>
      </c>
      <c r="F58" s="521"/>
      <c r="G58" s="522"/>
      <c r="H58" s="522"/>
      <c r="I58" s="522"/>
      <c r="J58" s="522"/>
      <c r="K58" s="523"/>
      <c r="L58" s="14"/>
      <c r="N58" s="19"/>
    </row>
    <row r="59" spans="3:14" ht="22.8">
      <c r="C59" s="13"/>
      <c r="D59" s="16" t="s">
        <v>677</v>
      </c>
      <c r="E59" s="23" t="s">
        <v>219</v>
      </c>
      <c r="F59" s="504"/>
      <c r="G59" s="505"/>
      <c r="H59" s="505"/>
      <c r="I59" s="505"/>
      <c r="J59" s="505"/>
      <c r="K59" s="506"/>
      <c r="L59" s="14"/>
      <c r="N59" s="19"/>
    </row>
    <row r="60" spans="3:14" ht="23.4" thickBot="1">
      <c r="C60" s="13"/>
      <c r="D60" s="21" t="s">
        <v>220</v>
      </c>
      <c r="E60" s="24" t="s">
        <v>267</v>
      </c>
      <c r="F60" s="530"/>
      <c r="G60" s="531"/>
      <c r="H60" s="531"/>
      <c r="I60" s="531"/>
      <c r="J60" s="531"/>
      <c r="K60" s="53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>
      <c r="C62" s="13"/>
      <c r="D62" s="501" t="s">
        <v>268</v>
      </c>
      <c r="E62" s="502"/>
      <c r="F62" s="502"/>
      <c r="G62" s="502"/>
      <c r="H62" s="502"/>
      <c r="I62" s="502"/>
      <c r="J62" s="502"/>
      <c r="K62" s="503"/>
      <c r="L62" s="14"/>
      <c r="N62" s="19"/>
    </row>
    <row r="63" spans="3:14">
      <c r="C63" s="13"/>
      <c r="D63" s="16"/>
      <c r="E63" s="32" t="s">
        <v>269</v>
      </c>
      <c r="F63" s="519" t="s">
        <v>270</v>
      </c>
      <c r="G63" s="519"/>
      <c r="H63" s="519"/>
      <c r="I63" s="519"/>
      <c r="J63" s="519"/>
      <c r="K63" s="520"/>
      <c r="L63" s="14"/>
      <c r="N63" s="19"/>
    </row>
    <row r="64" spans="3:14">
      <c r="C64" s="13" t="s">
        <v>245</v>
      </c>
      <c r="D64" s="16" t="s">
        <v>271</v>
      </c>
      <c r="E64" s="37"/>
      <c r="F64" s="504"/>
      <c r="G64" s="505"/>
      <c r="H64" s="505"/>
      <c r="I64" s="505"/>
      <c r="J64" s="505"/>
      <c r="K64" s="506"/>
      <c r="L64" s="14"/>
      <c r="N64" s="19"/>
    </row>
    <row r="65" spans="3:14" ht="12" thickBot="1">
      <c r="C65" s="13" t="s">
        <v>247</v>
      </c>
      <c r="D65" s="498" t="s">
        <v>272</v>
      </c>
      <c r="E65" s="499"/>
      <c r="F65" s="499"/>
      <c r="G65" s="499"/>
      <c r="H65" s="499"/>
      <c r="I65" s="499"/>
      <c r="J65" s="499"/>
      <c r="K65" s="50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>
      <c r="C67" s="13"/>
      <c r="D67" s="516" t="s">
        <v>273</v>
      </c>
      <c r="E67" s="517"/>
      <c r="F67" s="517"/>
      <c r="G67" s="517"/>
      <c r="H67" s="517"/>
      <c r="I67" s="517"/>
      <c r="J67" s="517"/>
      <c r="K67" s="518"/>
      <c r="L67" s="14"/>
      <c r="N67" s="19"/>
    </row>
    <row r="68" spans="3:14" ht="52.5" customHeight="1">
      <c r="C68" s="13"/>
      <c r="D68" s="16" t="s">
        <v>274</v>
      </c>
      <c r="E68" s="23" t="s">
        <v>275</v>
      </c>
      <c r="F68" s="514"/>
      <c r="G68" s="514"/>
      <c r="H68" s="514"/>
      <c r="I68" s="514"/>
      <c r="J68" s="514"/>
      <c r="K68" s="515"/>
      <c r="L68" s="14"/>
      <c r="N68" s="19"/>
    </row>
    <row r="69" spans="3:14">
      <c r="C69" s="13"/>
      <c r="D69" s="16" t="s">
        <v>276</v>
      </c>
      <c r="E69" s="23" t="s">
        <v>277</v>
      </c>
      <c r="F69" s="511"/>
      <c r="G69" s="512"/>
      <c r="H69" s="512"/>
      <c r="I69" s="512"/>
      <c r="J69" s="512"/>
      <c r="K69" s="513"/>
      <c r="L69" s="14"/>
      <c r="N69" s="19"/>
    </row>
    <row r="70" spans="3:14">
      <c r="C70" s="13"/>
      <c r="D70" s="16" t="s">
        <v>278</v>
      </c>
      <c r="E70" s="23" t="s">
        <v>279</v>
      </c>
      <c r="F70" s="509"/>
      <c r="G70" s="509"/>
      <c r="H70" s="509"/>
      <c r="I70" s="509"/>
      <c r="J70" s="509"/>
      <c r="K70" s="510"/>
      <c r="L70" s="14"/>
      <c r="N70" s="19"/>
    </row>
    <row r="71" spans="3:14" ht="23.4" thickBot="1">
      <c r="C71" s="13"/>
      <c r="D71" s="21" t="s">
        <v>280</v>
      </c>
      <c r="E71" s="24" t="s">
        <v>225</v>
      </c>
      <c r="F71" s="507"/>
      <c r="G71" s="507"/>
      <c r="H71" s="507"/>
      <c r="I71" s="507"/>
      <c r="J71" s="507"/>
      <c r="K71" s="508"/>
      <c r="L71" s="14"/>
    </row>
    <row r="72" spans="3:14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2:E19"/>
  <sheetViews>
    <sheetView showGridLines="0" topLeftCell="B1" zoomScaleNormal="100" workbookViewId="0"/>
  </sheetViews>
  <sheetFormatPr defaultColWidth="10.25" defaultRowHeight="11.4"/>
  <cols>
    <col min="1" max="1" width="4.875" style="83" hidden="1" customWidth="1"/>
    <col min="2" max="2" width="34.375" style="154" customWidth="1"/>
    <col min="3" max="3" width="90.75" style="84" customWidth="1"/>
    <col min="4" max="4" width="29.875" style="153" customWidth="1"/>
    <col min="5" max="16384" width="10.25" style="83"/>
  </cols>
  <sheetData>
    <row r="2" spans="1:5" ht="24" customHeight="1">
      <c r="A2" s="83" t="s">
        <v>70</v>
      </c>
      <c r="B2" s="157" t="s">
        <v>418</v>
      </c>
      <c r="C2" s="156" t="s">
        <v>419</v>
      </c>
      <c r="D2" s="155" t="s">
        <v>420</v>
      </c>
      <c r="E2" s="82"/>
    </row>
    <row r="3" spans="1:5">
      <c r="B3" s="154" t="s">
        <v>688</v>
      </c>
      <c r="C3" s="84" t="s">
        <v>689</v>
      </c>
      <c r="D3" s="153" t="s">
        <v>690</v>
      </c>
    </row>
    <row r="4" spans="1:5">
      <c r="B4" s="154" t="s">
        <v>691</v>
      </c>
      <c r="C4" s="84" t="s">
        <v>692</v>
      </c>
      <c r="D4" s="153" t="s">
        <v>690</v>
      </c>
    </row>
    <row r="5" spans="1:5" ht="45.6">
      <c r="B5" s="154" t="s">
        <v>691</v>
      </c>
      <c r="C5" s="84" t="s">
        <v>693</v>
      </c>
      <c r="D5" s="153" t="s">
        <v>690</v>
      </c>
    </row>
    <row r="6" spans="1:5">
      <c r="B6" s="154" t="s">
        <v>691</v>
      </c>
      <c r="C6" s="84" t="s">
        <v>694</v>
      </c>
      <c r="D6" s="153" t="s">
        <v>690</v>
      </c>
    </row>
    <row r="7" spans="1:5">
      <c r="B7" s="154" t="s">
        <v>695</v>
      </c>
      <c r="C7" s="84" t="s">
        <v>696</v>
      </c>
      <c r="D7" s="153" t="s">
        <v>690</v>
      </c>
    </row>
    <row r="8" spans="1:5" ht="22.8">
      <c r="B8" s="154" t="s">
        <v>697</v>
      </c>
      <c r="C8" s="84" t="s">
        <v>698</v>
      </c>
      <c r="D8" s="153" t="s">
        <v>690</v>
      </c>
    </row>
    <row r="9" spans="1:5" ht="22.8">
      <c r="B9" s="154" t="s">
        <v>699</v>
      </c>
      <c r="C9" s="84" t="s">
        <v>700</v>
      </c>
      <c r="D9" s="153" t="s">
        <v>690</v>
      </c>
    </row>
    <row r="10" spans="1:5">
      <c r="B10" s="154" t="s">
        <v>699</v>
      </c>
      <c r="C10" s="84" t="s">
        <v>701</v>
      </c>
      <c r="D10" s="153" t="s">
        <v>690</v>
      </c>
    </row>
    <row r="11" spans="1:5" ht="22.8">
      <c r="B11" s="154" t="s">
        <v>702</v>
      </c>
      <c r="C11" s="84" t="s">
        <v>703</v>
      </c>
      <c r="D11" s="153" t="s">
        <v>690</v>
      </c>
    </row>
    <row r="12" spans="1:5" ht="22.8">
      <c r="B12" s="154" t="s">
        <v>702</v>
      </c>
      <c r="C12" s="84" t="s">
        <v>703</v>
      </c>
      <c r="D12" s="153" t="s">
        <v>690</v>
      </c>
    </row>
    <row r="13" spans="1:5" ht="22.8">
      <c r="B13" s="154" t="s">
        <v>704</v>
      </c>
      <c r="C13" s="84" t="s">
        <v>705</v>
      </c>
      <c r="D13" s="153" t="s">
        <v>690</v>
      </c>
    </row>
    <row r="14" spans="1:5">
      <c r="B14" s="154" t="s">
        <v>707</v>
      </c>
      <c r="C14" s="84" t="s">
        <v>689</v>
      </c>
      <c r="D14" s="153" t="s">
        <v>690</v>
      </c>
    </row>
    <row r="15" spans="1:5">
      <c r="B15" s="154" t="s">
        <v>708</v>
      </c>
      <c r="C15" s="84" t="s">
        <v>709</v>
      </c>
      <c r="D15" s="153" t="s">
        <v>690</v>
      </c>
    </row>
    <row r="16" spans="1:5">
      <c r="B16" s="154" t="s">
        <v>1731</v>
      </c>
      <c r="C16" s="84" t="s">
        <v>689</v>
      </c>
      <c r="D16" s="153" t="s">
        <v>690</v>
      </c>
    </row>
    <row r="17" spans="2:4">
      <c r="B17" s="154" t="s">
        <v>1732</v>
      </c>
      <c r="C17" s="84" t="s">
        <v>709</v>
      </c>
      <c r="D17" s="153" t="s">
        <v>690</v>
      </c>
    </row>
    <row r="18" spans="2:4">
      <c r="B18" s="154" t="s">
        <v>1734</v>
      </c>
      <c r="C18" s="84" t="s">
        <v>689</v>
      </c>
      <c r="D18" s="153" t="s">
        <v>690</v>
      </c>
    </row>
    <row r="19" spans="2:4">
      <c r="B19" s="154" t="s">
        <v>1735</v>
      </c>
      <c r="C19" s="84" t="s">
        <v>709</v>
      </c>
      <c r="D19" s="153" t="s">
        <v>690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2"/>
  <sheetViews>
    <sheetView showGridLines="0" workbookViewId="0"/>
  </sheetViews>
  <sheetFormatPr defaultColWidth="9.125" defaultRowHeight="11.4"/>
  <cols>
    <col min="1" max="16384" width="9.125" style="43"/>
  </cols>
  <sheetData>
    <row r="1" spans="1:8">
      <c r="A1" s="43" t="s">
        <v>137</v>
      </c>
      <c r="B1" s="43" t="s">
        <v>254</v>
      </c>
      <c r="C1" s="43" t="s">
        <v>255</v>
      </c>
      <c r="D1" s="43" t="s">
        <v>187</v>
      </c>
      <c r="E1" s="43" t="s">
        <v>256</v>
      </c>
      <c r="F1" s="43" t="s">
        <v>257</v>
      </c>
      <c r="G1" s="43" t="s">
        <v>258</v>
      </c>
      <c r="H1" s="43" t="s">
        <v>188</v>
      </c>
    </row>
    <row r="2" spans="1:8">
      <c r="A2" s="43">
        <v>1</v>
      </c>
      <c r="B2" s="43" t="s">
        <v>920</v>
      </c>
      <c r="C2" s="43" t="s">
        <v>920</v>
      </c>
      <c r="D2" s="43" t="s">
        <v>921</v>
      </c>
      <c r="E2" s="43" t="s">
        <v>927</v>
      </c>
      <c r="F2" s="43" t="s">
        <v>928</v>
      </c>
      <c r="G2" s="43" t="s">
        <v>924</v>
      </c>
      <c r="H2" s="43" t="s">
        <v>565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289"/>
  <sheetViews>
    <sheetView showGridLines="0" workbookViewId="0"/>
  </sheetViews>
  <sheetFormatPr defaultColWidth="9.125" defaultRowHeight="11.4"/>
  <cols>
    <col min="1" max="16384" width="9.125" style="131"/>
  </cols>
  <sheetData>
    <row r="1" spans="1:5">
      <c r="A1" s="131" t="s">
        <v>254</v>
      </c>
      <c r="B1" s="131" t="s">
        <v>255</v>
      </c>
      <c r="C1" s="131" t="s">
        <v>185</v>
      </c>
      <c r="D1" s="131" t="s">
        <v>254</v>
      </c>
      <c r="E1" s="131" t="s">
        <v>186</v>
      </c>
    </row>
    <row r="2" spans="1:5">
      <c r="A2" s="131" t="s">
        <v>710</v>
      </c>
      <c r="B2" s="131" t="s">
        <v>710</v>
      </c>
      <c r="C2" s="131" t="s">
        <v>711</v>
      </c>
      <c r="D2" s="131" t="s">
        <v>710</v>
      </c>
      <c r="E2" s="131" t="s">
        <v>1682</v>
      </c>
    </row>
    <row r="3" spans="1:5">
      <c r="A3" s="131" t="s">
        <v>710</v>
      </c>
      <c r="B3" s="131" t="s">
        <v>712</v>
      </c>
      <c r="C3" s="131" t="s">
        <v>713</v>
      </c>
      <c r="D3" s="131" t="s">
        <v>743</v>
      </c>
      <c r="E3" s="131" t="s">
        <v>1683</v>
      </c>
    </row>
    <row r="4" spans="1:5">
      <c r="A4" s="131" t="s">
        <v>710</v>
      </c>
      <c r="B4" s="131" t="s">
        <v>717</v>
      </c>
      <c r="C4" s="131" t="s">
        <v>718</v>
      </c>
      <c r="D4" s="131" t="s">
        <v>773</v>
      </c>
      <c r="E4" s="131" t="s">
        <v>1684</v>
      </c>
    </row>
    <row r="5" spans="1:5">
      <c r="A5" s="131" t="s">
        <v>710</v>
      </c>
      <c r="B5" s="131" t="s">
        <v>723</v>
      </c>
      <c r="C5" s="131" t="s">
        <v>724</v>
      </c>
      <c r="D5" s="131" t="s">
        <v>1453</v>
      </c>
      <c r="E5" s="131" t="s">
        <v>1685</v>
      </c>
    </row>
    <row r="6" spans="1:5">
      <c r="A6" s="131" t="s">
        <v>710</v>
      </c>
      <c r="B6" s="131" t="s">
        <v>1433</v>
      </c>
      <c r="C6" s="131" t="s">
        <v>1434</v>
      </c>
      <c r="D6" s="131" t="s">
        <v>798</v>
      </c>
      <c r="E6" s="131" t="s">
        <v>1686</v>
      </c>
    </row>
    <row r="7" spans="1:5">
      <c r="A7" s="131" t="s">
        <v>710</v>
      </c>
      <c r="B7" s="131" t="s">
        <v>1435</v>
      </c>
      <c r="C7" s="131" t="s">
        <v>1436</v>
      </c>
      <c r="D7" s="131" t="s">
        <v>805</v>
      </c>
      <c r="E7" s="131" t="s">
        <v>1687</v>
      </c>
    </row>
    <row r="8" spans="1:5">
      <c r="A8" s="131" t="s">
        <v>710</v>
      </c>
      <c r="B8" s="131" t="s">
        <v>727</v>
      </c>
      <c r="C8" s="131" t="s">
        <v>728</v>
      </c>
      <c r="D8" s="131" t="s">
        <v>825</v>
      </c>
      <c r="E8" s="131" t="s">
        <v>1688</v>
      </c>
    </row>
    <row r="9" spans="1:5">
      <c r="A9" s="131" t="s">
        <v>710</v>
      </c>
      <c r="B9" s="131" t="s">
        <v>731</v>
      </c>
      <c r="C9" s="131" t="s">
        <v>732</v>
      </c>
      <c r="D9" s="131" t="s">
        <v>834</v>
      </c>
      <c r="E9" s="131" t="s">
        <v>1689</v>
      </c>
    </row>
    <row r="10" spans="1:5">
      <c r="A10" s="131" t="s">
        <v>710</v>
      </c>
      <c r="B10" s="131" t="s">
        <v>735</v>
      </c>
      <c r="C10" s="131" t="s">
        <v>736</v>
      </c>
      <c r="D10" s="131" t="s">
        <v>839</v>
      </c>
      <c r="E10" s="131" t="s">
        <v>1690</v>
      </c>
    </row>
    <row r="11" spans="1:5">
      <c r="A11" s="131" t="s">
        <v>710</v>
      </c>
      <c r="B11" s="131" t="s">
        <v>739</v>
      </c>
      <c r="C11" s="131" t="s">
        <v>740</v>
      </c>
      <c r="D11" s="131" t="s">
        <v>853</v>
      </c>
      <c r="E11" s="131" t="s">
        <v>1691</v>
      </c>
    </row>
    <row r="12" spans="1:5">
      <c r="A12" s="131" t="s">
        <v>710</v>
      </c>
      <c r="B12" s="131" t="s">
        <v>1437</v>
      </c>
      <c r="C12" s="131" t="s">
        <v>1438</v>
      </c>
      <c r="D12" s="131" t="s">
        <v>870</v>
      </c>
      <c r="E12" s="131" t="s">
        <v>1692</v>
      </c>
    </row>
    <row r="13" spans="1:5">
      <c r="A13" s="131" t="s">
        <v>743</v>
      </c>
      <c r="B13" s="131" t="s">
        <v>745</v>
      </c>
      <c r="C13" s="131" t="s">
        <v>746</v>
      </c>
      <c r="D13" s="131" t="s">
        <v>881</v>
      </c>
      <c r="E13" s="131" t="s">
        <v>1693</v>
      </c>
    </row>
    <row r="14" spans="1:5">
      <c r="A14" s="131" t="s">
        <v>743</v>
      </c>
      <c r="B14" s="131" t="s">
        <v>743</v>
      </c>
      <c r="C14" s="131" t="s">
        <v>744</v>
      </c>
      <c r="D14" s="131" t="s">
        <v>900</v>
      </c>
      <c r="E14" s="131" t="s">
        <v>1694</v>
      </c>
    </row>
    <row r="15" spans="1:5">
      <c r="A15" s="131" t="s">
        <v>743</v>
      </c>
      <c r="B15" s="131" t="s">
        <v>750</v>
      </c>
      <c r="C15" s="131" t="s">
        <v>751</v>
      </c>
      <c r="D15" s="131" t="s">
        <v>920</v>
      </c>
      <c r="E15" s="131" t="s">
        <v>1695</v>
      </c>
    </row>
    <row r="16" spans="1:5">
      <c r="A16" s="131" t="s">
        <v>743</v>
      </c>
      <c r="B16" s="131" t="s">
        <v>1439</v>
      </c>
      <c r="C16" s="131" t="s">
        <v>1440</v>
      </c>
      <c r="D16" s="131" t="s">
        <v>936</v>
      </c>
      <c r="E16" s="131" t="s">
        <v>1696</v>
      </c>
    </row>
    <row r="17" spans="1:5">
      <c r="A17" s="131" t="s">
        <v>743</v>
      </c>
      <c r="B17" s="131" t="s">
        <v>1441</v>
      </c>
      <c r="C17" s="131" t="s">
        <v>1442</v>
      </c>
      <c r="D17" s="131" t="s">
        <v>943</v>
      </c>
      <c r="E17" s="131" t="s">
        <v>1697</v>
      </c>
    </row>
    <row r="18" spans="1:5">
      <c r="A18" s="131" t="s">
        <v>743</v>
      </c>
      <c r="B18" s="131" t="s">
        <v>1443</v>
      </c>
      <c r="C18" s="131" t="s">
        <v>1444</v>
      </c>
      <c r="D18" s="131" t="s">
        <v>949</v>
      </c>
      <c r="E18" s="131" t="s">
        <v>1698</v>
      </c>
    </row>
    <row r="19" spans="1:5">
      <c r="A19" s="131" t="s">
        <v>743</v>
      </c>
      <c r="B19" s="131" t="s">
        <v>757</v>
      </c>
      <c r="C19" s="131" t="s">
        <v>758</v>
      </c>
      <c r="D19" s="131" t="s">
        <v>965</v>
      </c>
      <c r="E19" s="131" t="s">
        <v>1699</v>
      </c>
    </row>
    <row r="20" spans="1:5">
      <c r="A20" s="131" t="s">
        <v>743</v>
      </c>
      <c r="B20" s="131" t="s">
        <v>1445</v>
      </c>
      <c r="C20" s="131" t="s">
        <v>1446</v>
      </c>
      <c r="D20" s="131" t="s">
        <v>971</v>
      </c>
      <c r="E20" s="131" t="s">
        <v>1700</v>
      </c>
    </row>
    <row r="21" spans="1:5">
      <c r="A21" s="131" t="s">
        <v>743</v>
      </c>
      <c r="B21" s="131" t="s">
        <v>763</v>
      </c>
      <c r="C21" s="131" t="s">
        <v>764</v>
      </c>
      <c r="D21" s="131" t="s">
        <v>984</v>
      </c>
      <c r="E21" s="131" t="s">
        <v>1701</v>
      </c>
    </row>
    <row r="22" spans="1:5">
      <c r="A22" s="131" t="s">
        <v>743</v>
      </c>
      <c r="B22" s="131" t="s">
        <v>769</v>
      </c>
      <c r="C22" s="131" t="s">
        <v>770</v>
      </c>
      <c r="D22" s="131" t="s">
        <v>991</v>
      </c>
      <c r="E22" s="131" t="s">
        <v>1702</v>
      </c>
    </row>
    <row r="23" spans="1:5">
      <c r="A23" s="131" t="s">
        <v>743</v>
      </c>
      <c r="B23" s="131" t="s">
        <v>1447</v>
      </c>
      <c r="C23" s="131" t="s">
        <v>1448</v>
      </c>
      <c r="D23" s="131" t="s">
        <v>1028</v>
      </c>
      <c r="E23" s="131" t="s">
        <v>1703</v>
      </c>
    </row>
    <row r="24" spans="1:5">
      <c r="A24" s="131" t="s">
        <v>743</v>
      </c>
      <c r="B24" s="131" t="s">
        <v>1449</v>
      </c>
      <c r="C24" s="131" t="s">
        <v>1450</v>
      </c>
      <c r="D24" s="131" t="s">
        <v>1045</v>
      </c>
      <c r="E24" s="131" t="s">
        <v>1704</v>
      </c>
    </row>
    <row r="25" spans="1:5">
      <c r="A25" s="131" t="s">
        <v>743</v>
      </c>
      <c r="B25" s="131" t="s">
        <v>1451</v>
      </c>
      <c r="C25" s="131" t="s">
        <v>1452</v>
      </c>
      <c r="D25" s="131" t="s">
        <v>1083</v>
      </c>
      <c r="E25" s="131" t="s">
        <v>1705</v>
      </c>
    </row>
    <row r="26" spans="1:5">
      <c r="A26" s="131" t="s">
        <v>773</v>
      </c>
      <c r="B26" s="131" t="s">
        <v>773</v>
      </c>
      <c r="C26" s="131" t="s">
        <v>774</v>
      </c>
      <c r="D26" s="131" t="s">
        <v>1090</v>
      </c>
      <c r="E26" s="131" t="s">
        <v>1706</v>
      </c>
    </row>
    <row r="27" spans="1:5">
      <c r="A27" s="131" t="s">
        <v>773</v>
      </c>
      <c r="B27" s="131" t="s">
        <v>775</v>
      </c>
      <c r="C27" s="131" t="s">
        <v>776</v>
      </c>
      <c r="D27" s="131" t="s">
        <v>1106</v>
      </c>
      <c r="E27" s="131" t="s">
        <v>1707</v>
      </c>
    </row>
    <row r="28" spans="1:5">
      <c r="A28" s="131" t="s">
        <v>773</v>
      </c>
      <c r="B28" s="131" t="s">
        <v>782</v>
      </c>
      <c r="C28" s="131" t="s">
        <v>783</v>
      </c>
      <c r="D28" s="131" t="s">
        <v>1121</v>
      </c>
      <c r="E28" s="131" t="s">
        <v>1708</v>
      </c>
    </row>
    <row r="29" spans="1:5">
      <c r="A29" s="131" t="s">
        <v>773</v>
      </c>
      <c r="B29" s="131" t="s">
        <v>786</v>
      </c>
      <c r="C29" s="131" t="s">
        <v>787</v>
      </c>
      <c r="D29" s="131" t="s">
        <v>1131</v>
      </c>
      <c r="E29" s="131" t="s">
        <v>1709</v>
      </c>
    </row>
    <row r="30" spans="1:5">
      <c r="A30" s="131" t="s">
        <v>773</v>
      </c>
      <c r="B30" s="131" t="s">
        <v>790</v>
      </c>
      <c r="C30" s="131" t="s">
        <v>791</v>
      </c>
      <c r="D30" s="131" t="s">
        <v>1143</v>
      </c>
      <c r="E30" s="131" t="s">
        <v>1710</v>
      </c>
    </row>
    <row r="31" spans="1:5">
      <c r="A31" s="131" t="s">
        <v>773</v>
      </c>
      <c r="B31" s="131" t="s">
        <v>794</v>
      </c>
      <c r="C31" s="131" t="s">
        <v>795</v>
      </c>
      <c r="D31" s="131" t="s">
        <v>1184</v>
      </c>
      <c r="E31" s="131" t="s">
        <v>1711</v>
      </c>
    </row>
    <row r="32" spans="1:5">
      <c r="A32" s="131" t="s">
        <v>1453</v>
      </c>
      <c r="B32" s="131" t="s">
        <v>1455</v>
      </c>
      <c r="C32" s="131" t="s">
        <v>1456</v>
      </c>
      <c r="D32" s="131" t="s">
        <v>1200</v>
      </c>
      <c r="E32" s="131" t="s">
        <v>1712</v>
      </c>
    </row>
    <row r="33" spans="1:5">
      <c r="A33" s="131" t="s">
        <v>1453</v>
      </c>
      <c r="B33" s="131" t="s">
        <v>1457</v>
      </c>
      <c r="C33" s="131" t="s">
        <v>1458</v>
      </c>
      <c r="D33" s="131" t="s">
        <v>1216</v>
      </c>
      <c r="E33" s="131" t="s">
        <v>1713</v>
      </c>
    </row>
    <row r="34" spans="1:5">
      <c r="A34" s="131" t="s">
        <v>1453</v>
      </c>
      <c r="B34" s="131" t="s">
        <v>1459</v>
      </c>
      <c r="C34" s="131" t="s">
        <v>1460</v>
      </c>
      <c r="D34" s="131" t="s">
        <v>1227</v>
      </c>
      <c r="E34" s="131" t="s">
        <v>1714</v>
      </c>
    </row>
    <row r="35" spans="1:5">
      <c r="A35" s="131" t="s">
        <v>1453</v>
      </c>
      <c r="B35" s="131" t="s">
        <v>1461</v>
      </c>
      <c r="C35" s="131" t="s">
        <v>1462</v>
      </c>
      <c r="D35" s="131" t="s">
        <v>1232</v>
      </c>
      <c r="E35" s="131" t="s">
        <v>1715</v>
      </c>
    </row>
    <row r="36" spans="1:5">
      <c r="A36" s="131" t="s">
        <v>1453</v>
      </c>
      <c r="B36" s="131" t="s">
        <v>1463</v>
      </c>
      <c r="C36" s="131" t="s">
        <v>1464</v>
      </c>
      <c r="D36" s="131" t="s">
        <v>1240</v>
      </c>
      <c r="E36" s="131" t="s">
        <v>1716</v>
      </c>
    </row>
    <row r="37" spans="1:5">
      <c r="A37" s="131" t="s">
        <v>1453</v>
      </c>
      <c r="B37" s="131" t="s">
        <v>1453</v>
      </c>
      <c r="C37" s="131" t="s">
        <v>1454</v>
      </c>
      <c r="D37" s="131" t="s">
        <v>1245</v>
      </c>
      <c r="E37" s="131" t="s">
        <v>1717</v>
      </c>
    </row>
    <row r="38" spans="1:5">
      <c r="A38" s="131" t="s">
        <v>1453</v>
      </c>
      <c r="B38" s="131" t="s">
        <v>1465</v>
      </c>
      <c r="C38" s="131" t="s">
        <v>1466</v>
      </c>
      <c r="D38" s="131" t="s">
        <v>1249</v>
      </c>
      <c r="E38" s="131" t="s">
        <v>1718</v>
      </c>
    </row>
    <row r="39" spans="1:5">
      <c r="A39" s="131" t="s">
        <v>1453</v>
      </c>
      <c r="B39" s="131" t="s">
        <v>1467</v>
      </c>
      <c r="C39" s="131" t="s">
        <v>1468</v>
      </c>
      <c r="D39" s="131" t="s">
        <v>1283</v>
      </c>
      <c r="E39" s="131" t="s">
        <v>1719</v>
      </c>
    </row>
    <row r="40" spans="1:5">
      <c r="A40" s="131" t="s">
        <v>1453</v>
      </c>
      <c r="B40" s="131" t="s">
        <v>1469</v>
      </c>
      <c r="C40" s="131" t="s">
        <v>1470</v>
      </c>
      <c r="D40" s="131" t="s">
        <v>1329</v>
      </c>
      <c r="E40" s="131" t="s">
        <v>1720</v>
      </c>
    </row>
    <row r="41" spans="1:5">
      <c r="A41" s="131" t="s">
        <v>1453</v>
      </c>
      <c r="B41" s="131" t="s">
        <v>1471</v>
      </c>
      <c r="C41" s="131" t="s">
        <v>1472</v>
      </c>
      <c r="D41" s="131" t="s">
        <v>1347</v>
      </c>
      <c r="E41" s="131" t="s">
        <v>1721</v>
      </c>
    </row>
    <row r="42" spans="1:5">
      <c r="A42" s="131" t="s">
        <v>1453</v>
      </c>
      <c r="B42" s="131" t="s">
        <v>1473</v>
      </c>
      <c r="C42" s="131" t="s">
        <v>1474</v>
      </c>
      <c r="D42" s="131" t="s">
        <v>1372</v>
      </c>
      <c r="E42" s="131" t="s">
        <v>1722</v>
      </c>
    </row>
    <row r="43" spans="1:5">
      <c r="A43" s="131" t="s">
        <v>1453</v>
      </c>
      <c r="B43" s="131" t="s">
        <v>1475</v>
      </c>
      <c r="C43" s="131" t="s">
        <v>1476</v>
      </c>
      <c r="D43" s="131" t="s">
        <v>1395</v>
      </c>
      <c r="E43" s="131" t="s">
        <v>1723</v>
      </c>
    </row>
    <row r="44" spans="1:5">
      <c r="A44" s="131" t="s">
        <v>1453</v>
      </c>
      <c r="B44" s="131" t="s">
        <v>1477</v>
      </c>
      <c r="C44" s="131" t="s">
        <v>1478</v>
      </c>
      <c r="D44" s="131" t="s">
        <v>1415</v>
      </c>
      <c r="E44" s="131" t="s">
        <v>1724</v>
      </c>
    </row>
    <row r="45" spans="1:5">
      <c r="A45" s="131" t="s">
        <v>798</v>
      </c>
      <c r="B45" s="131" t="s">
        <v>1479</v>
      </c>
      <c r="C45" s="131" t="s">
        <v>1480</v>
      </c>
      <c r="D45" s="131" t="s">
        <v>1006</v>
      </c>
      <c r="E45" s="131" t="s">
        <v>1725</v>
      </c>
    </row>
    <row r="46" spans="1:5">
      <c r="A46" s="131" t="s">
        <v>798</v>
      </c>
      <c r="B46" s="131" t="s">
        <v>1481</v>
      </c>
      <c r="C46" s="131" t="s">
        <v>1482</v>
      </c>
    </row>
    <row r="47" spans="1:5">
      <c r="A47" s="131" t="s">
        <v>798</v>
      </c>
      <c r="B47" s="131" t="s">
        <v>1483</v>
      </c>
      <c r="C47" s="131" t="s">
        <v>1484</v>
      </c>
    </row>
    <row r="48" spans="1:5">
      <c r="A48" s="131" t="s">
        <v>798</v>
      </c>
      <c r="B48" s="131" t="s">
        <v>798</v>
      </c>
      <c r="C48" s="131" t="s">
        <v>799</v>
      </c>
    </row>
    <row r="49" spans="1:3">
      <c r="A49" s="131" t="s">
        <v>798</v>
      </c>
      <c r="B49" s="131" t="s">
        <v>800</v>
      </c>
      <c r="C49" s="131" t="s">
        <v>801</v>
      </c>
    </row>
    <row r="50" spans="1:3">
      <c r="A50" s="131" t="s">
        <v>798</v>
      </c>
      <c r="B50" s="131" t="s">
        <v>1485</v>
      </c>
      <c r="C50" s="131" t="s">
        <v>1486</v>
      </c>
    </row>
    <row r="51" spans="1:3">
      <c r="A51" s="131" t="s">
        <v>798</v>
      </c>
      <c r="B51" s="131" t="s">
        <v>1487</v>
      </c>
      <c r="C51" s="131" t="s">
        <v>1488</v>
      </c>
    </row>
    <row r="52" spans="1:3">
      <c r="A52" s="131" t="s">
        <v>798</v>
      </c>
      <c r="B52" s="131" t="s">
        <v>1489</v>
      </c>
      <c r="C52" s="131" t="s">
        <v>1490</v>
      </c>
    </row>
    <row r="53" spans="1:3">
      <c r="A53" s="131" t="s">
        <v>798</v>
      </c>
      <c r="B53" s="131" t="s">
        <v>1491</v>
      </c>
      <c r="C53" s="131" t="s">
        <v>1492</v>
      </c>
    </row>
    <row r="54" spans="1:3">
      <c r="A54" s="131" t="s">
        <v>798</v>
      </c>
      <c r="B54" s="131" t="s">
        <v>1493</v>
      </c>
      <c r="C54" s="131" t="s">
        <v>1494</v>
      </c>
    </row>
    <row r="55" spans="1:3">
      <c r="A55" s="131" t="s">
        <v>798</v>
      </c>
      <c r="B55" s="131" t="s">
        <v>1495</v>
      </c>
      <c r="C55" s="131" t="s">
        <v>1496</v>
      </c>
    </row>
    <row r="56" spans="1:3">
      <c r="A56" s="131" t="s">
        <v>798</v>
      </c>
      <c r="B56" s="131" t="s">
        <v>1497</v>
      </c>
      <c r="C56" s="131" t="s">
        <v>1498</v>
      </c>
    </row>
    <row r="57" spans="1:3">
      <c r="A57" s="131" t="s">
        <v>798</v>
      </c>
      <c r="B57" s="131" t="s">
        <v>1499</v>
      </c>
      <c r="C57" s="131" t="s">
        <v>1500</v>
      </c>
    </row>
    <row r="58" spans="1:3">
      <c r="A58" s="131" t="s">
        <v>805</v>
      </c>
      <c r="B58" s="131" t="s">
        <v>1501</v>
      </c>
      <c r="C58" s="131" t="s">
        <v>1502</v>
      </c>
    </row>
    <row r="59" spans="1:3">
      <c r="A59" s="131" t="s">
        <v>805</v>
      </c>
      <c r="B59" s="131" t="s">
        <v>805</v>
      </c>
      <c r="C59" s="131" t="s">
        <v>806</v>
      </c>
    </row>
    <row r="60" spans="1:3">
      <c r="A60" s="131" t="s">
        <v>805</v>
      </c>
      <c r="B60" s="131" t="s">
        <v>1503</v>
      </c>
      <c r="C60" s="131" t="s">
        <v>1504</v>
      </c>
    </row>
    <row r="61" spans="1:3">
      <c r="A61" s="131" t="s">
        <v>805</v>
      </c>
      <c r="B61" s="131" t="s">
        <v>807</v>
      </c>
      <c r="C61" s="131" t="s">
        <v>808</v>
      </c>
    </row>
    <row r="62" spans="1:3">
      <c r="A62" s="131" t="s">
        <v>805</v>
      </c>
      <c r="B62" s="131" t="s">
        <v>817</v>
      </c>
      <c r="C62" s="131" t="s">
        <v>818</v>
      </c>
    </row>
    <row r="63" spans="1:3">
      <c r="A63" s="131" t="s">
        <v>805</v>
      </c>
      <c r="B63" s="131" t="s">
        <v>1505</v>
      </c>
      <c r="C63" s="131" t="s">
        <v>1506</v>
      </c>
    </row>
    <row r="64" spans="1:3">
      <c r="A64" s="131" t="s">
        <v>805</v>
      </c>
      <c r="B64" s="131" t="s">
        <v>1210</v>
      </c>
      <c r="C64" s="131" t="s">
        <v>1507</v>
      </c>
    </row>
    <row r="65" spans="1:3">
      <c r="A65" s="131" t="s">
        <v>805</v>
      </c>
      <c r="B65" s="131" t="s">
        <v>821</v>
      </c>
      <c r="C65" s="131" t="s">
        <v>822</v>
      </c>
    </row>
    <row r="66" spans="1:3">
      <c r="A66" s="131" t="s">
        <v>805</v>
      </c>
      <c r="B66" s="131" t="s">
        <v>1508</v>
      </c>
      <c r="C66" s="131" t="s">
        <v>1509</v>
      </c>
    </row>
    <row r="67" spans="1:3">
      <c r="A67" s="131" t="s">
        <v>805</v>
      </c>
      <c r="B67" s="131" t="s">
        <v>1510</v>
      </c>
      <c r="C67" s="131" t="s">
        <v>1511</v>
      </c>
    </row>
    <row r="68" spans="1:3">
      <c r="A68" s="131" t="s">
        <v>805</v>
      </c>
      <c r="B68" s="131" t="s">
        <v>1512</v>
      </c>
      <c r="C68" s="131" t="s">
        <v>1513</v>
      </c>
    </row>
    <row r="69" spans="1:3">
      <c r="A69" s="131" t="s">
        <v>805</v>
      </c>
      <c r="B69" s="131" t="s">
        <v>1514</v>
      </c>
      <c r="C69" s="131" t="s">
        <v>1515</v>
      </c>
    </row>
    <row r="70" spans="1:3">
      <c r="A70" s="131" t="s">
        <v>825</v>
      </c>
      <c r="B70" s="131" t="s">
        <v>825</v>
      </c>
      <c r="C70" s="131" t="s">
        <v>826</v>
      </c>
    </row>
    <row r="71" spans="1:3">
      <c r="A71" s="131" t="s">
        <v>834</v>
      </c>
      <c r="B71" s="131" t="s">
        <v>834</v>
      </c>
      <c r="C71" s="131" t="s">
        <v>835</v>
      </c>
    </row>
    <row r="72" spans="1:3">
      <c r="A72" s="131" t="s">
        <v>839</v>
      </c>
      <c r="B72" s="131" t="s">
        <v>839</v>
      </c>
      <c r="C72" s="131" t="s">
        <v>840</v>
      </c>
    </row>
    <row r="73" spans="1:3">
      <c r="A73" s="131" t="s">
        <v>853</v>
      </c>
      <c r="B73" s="131" t="s">
        <v>853</v>
      </c>
      <c r="C73" s="131" t="s">
        <v>854</v>
      </c>
    </row>
    <row r="74" spans="1:3">
      <c r="A74" s="131" t="s">
        <v>870</v>
      </c>
      <c r="B74" s="131" t="s">
        <v>870</v>
      </c>
      <c r="C74" s="131" t="s">
        <v>871</v>
      </c>
    </row>
    <row r="75" spans="1:3">
      <c r="A75" s="131" t="s">
        <v>881</v>
      </c>
      <c r="B75" s="131" t="s">
        <v>881</v>
      </c>
      <c r="C75" s="131" t="s">
        <v>882</v>
      </c>
    </row>
    <row r="76" spans="1:3">
      <c r="A76" s="131" t="s">
        <v>900</v>
      </c>
      <c r="B76" s="131" t="s">
        <v>900</v>
      </c>
      <c r="C76" s="131" t="s">
        <v>901</v>
      </c>
    </row>
    <row r="77" spans="1:3">
      <c r="A77" s="131" t="s">
        <v>920</v>
      </c>
      <c r="B77" s="131" t="s">
        <v>920</v>
      </c>
      <c r="C77" s="131" t="s">
        <v>921</v>
      </c>
    </row>
    <row r="78" spans="1:3">
      <c r="A78" s="131" t="s">
        <v>936</v>
      </c>
      <c r="B78" s="131" t="s">
        <v>936</v>
      </c>
      <c r="C78" s="131" t="s">
        <v>937</v>
      </c>
    </row>
    <row r="79" spans="1:3">
      <c r="A79" s="131" t="s">
        <v>943</v>
      </c>
      <c r="B79" s="131" t="s">
        <v>943</v>
      </c>
      <c r="C79" s="131" t="s">
        <v>944</v>
      </c>
    </row>
    <row r="80" spans="1:3">
      <c r="A80" s="131" t="s">
        <v>949</v>
      </c>
      <c r="B80" s="131" t="s">
        <v>949</v>
      </c>
      <c r="C80" s="131" t="s">
        <v>950</v>
      </c>
    </row>
    <row r="81" spans="1:3">
      <c r="A81" s="131" t="s">
        <v>965</v>
      </c>
      <c r="B81" s="131" t="s">
        <v>965</v>
      </c>
      <c r="C81" s="131" t="s">
        <v>966</v>
      </c>
    </row>
    <row r="82" spans="1:3">
      <c r="A82" s="131" t="s">
        <v>971</v>
      </c>
      <c r="B82" s="131" t="s">
        <v>971</v>
      </c>
      <c r="C82" s="131" t="s">
        <v>972</v>
      </c>
    </row>
    <row r="83" spans="1:3">
      <c r="A83" s="131" t="s">
        <v>984</v>
      </c>
      <c r="B83" s="131" t="s">
        <v>984</v>
      </c>
      <c r="C83" s="131" t="s">
        <v>985</v>
      </c>
    </row>
    <row r="84" spans="1:3">
      <c r="A84" s="131" t="s">
        <v>991</v>
      </c>
      <c r="B84" s="131" t="s">
        <v>991</v>
      </c>
      <c r="C84" s="131" t="s">
        <v>992</v>
      </c>
    </row>
    <row r="85" spans="1:3">
      <c r="A85" s="131" t="s">
        <v>991</v>
      </c>
      <c r="B85" s="131" t="s">
        <v>1006</v>
      </c>
      <c r="C85" s="131" t="s">
        <v>992</v>
      </c>
    </row>
    <row r="86" spans="1:3">
      <c r="A86" s="131" t="s">
        <v>1028</v>
      </c>
      <c r="B86" s="131" t="s">
        <v>1030</v>
      </c>
      <c r="C86" s="131" t="s">
        <v>1031</v>
      </c>
    </row>
    <row r="87" spans="1:3">
      <c r="A87" s="131" t="s">
        <v>1028</v>
      </c>
      <c r="B87" s="131" t="s">
        <v>1028</v>
      </c>
      <c r="C87" s="131" t="s">
        <v>1029</v>
      </c>
    </row>
    <row r="88" spans="1:3">
      <c r="A88" s="131" t="s">
        <v>1028</v>
      </c>
      <c r="B88" s="131" t="s">
        <v>1037</v>
      </c>
      <c r="C88" s="131" t="s">
        <v>1038</v>
      </c>
    </row>
    <row r="89" spans="1:3">
      <c r="A89" s="131" t="s">
        <v>1028</v>
      </c>
      <c r="B89" s="131" t="s">
        <v>1039</v>
      </c>
      <c r="C89" s="131" t="s">
        <v>1040</v>
      </c>
    </row>
    <row r="90" spans="1:3">
      <c r="A90" s="131" t="s">
        <v>1045</v>
      </c>
      <c r="B90" s="131" t="s">
        <v>1047</v>
      </c>
      <c r="C90" s="131" t="s">
        <v>1048</v>
      </c>
    </row>
    <row r="91" spans="1:3">
      <c r="A91" s="131" t="s">
        <v>1045</v>
      </c>
      <c r="B91" s="131" t="s">
        <v>1052</v>
      </c>
      <c r="C91" s="131" t="s">
        <v>1053</v>
      </c>
    </row>
    <row r="92" spans="1:3">
      <c r="A92" s="131" t="s">
        <v>1045</v>
      </c>
      <c r="B92" s="131" t="s">
        <v>1054</v>
      </c>
      <c r="C92" s="131" t="s">
        <v>1055</v>
      </c>
    </row>
    <row r="93" spans="1:3">
      <c r="A93" s="131" t="s">
        <v>1045</v>
      </c>
      <c r="B93" s="131" t="s">
        <v>1045</v>
      </c>
      <c r="C93" s="131" t="s">
        <v>1046</v>
      </c>
    </row>
    <row r="94" spans="1:3">
      <c r="A94" s="131" t="s">
        <v>1045</v>
      </c>
      <c r="B94" s="131" t="s">
        <v>1058</v>
      </c>
      <c r="C94" s="131" t="s">
        <v>1059</v>
      </c>
    </row>
    <row r="95" spans="1:3">
      <c r="A95" s="131" t="s">
        <v>1045</v>
      </c>
      <c r="B95" s="131" t="s">
        <v>1062</v>
      </c>
      <c r="C95" s="131" t="s">
        <v>1063</v>
      </c>
    </row>
    <row r="96" spans="1:3">
      <c r="A96" s="131" t="s">
        <v>1045</v>
      </c>
      <c r="B96" s="131" t="s">
        <v>1066</v>
      </c>
      <c r="C96" s="131" t="s">
        <v>1067</v>
      </c>
    </row>
    <row r="97" spans="1:3">
      <c r="A97" s="131" t="s">
        <v>1045</v>
      </c>
      <c r="B97" s="131" t="s">
        <v>1070</v>
      </c>
      <c r="C97" s="131" t="s">
        <v>1071</v>
      </c>
    </row>
    <row r="98" spans="1:3">
      <c r="A98" s="131" t="s">
        <v>1045</v>
      </c>
      <c r="B98" s="131" t="s">
        <v>1072</v>
      </c>
      <c r="C98" s="131" t="s">
        <v>1073</v>
      </c>
    </row>
    <row r="99" spans="1:3">
      <c r="A99" s="131" t="s">
        <v>1045</v>
      </c>
      <c r="B99" s="131" t="s">
        <v>1079</v>
      </c>
      <c r="C99" s="131" t="s">
        <v>1080</v>
      </c>
    </row>
    <row r="100" spans="1:3">
      <c r="A100" s="131" t="s">
        <v>1045</v>
      </c>
      <c r="B100" s="131" t="s">
        <v>1081</v>
      </c>
      <c r="C100" s="131" t="s">
        <v>1082</v>
      </c>
    </row>
    <row r="101" spans="1:3">
      <c r="A101" s="131" t="s">
        <v>1083</v>
      </c>
      <c r="B101" s="131" t="s">
        <v>1516</v>
      </c>
      <c r="C101" s="131" t="s">
        <v>1517</v>
      </c>
    </row>
    <row r="102" spans="1:3">
      <c r="A102" s="131" t="s">
        <v>1083</v>
      </c>
      <c r="B102" s="131" t="s">
        <v>1518</v>
      </c>
      <c r="C102" s="131" t="s">
        <v>1519</v>
      </c>
    </row>
    <row r="103" spans="1:3">
      <c r="A103" s="131" t="s">
        <v>1083</v>
      </c>
      <c r="B103" s="131" t="s">
        <v>1520</v>
      </c>
      <c r="C103" s="131" t="s">
        <v>1521</v>
      </c>
    </row>
    <row r="104" spans="1:3">
      <c r="A104" s="131" t="s">
        <v>1083</v>
      </c>
      <c r="B104" s="131" t="s">
        <v>1085</v>
      </c>
      <c r="C104" s="131" t="s">
        <v>1086</v>
      </c>
    </row>
    <row r="105" spans="1:3">
      <c r="A105" s="131" t="s">
        <v>1083</v>
      </c>
      <c r="B105" s="131" t="s">
        <v>1522</v>
      </c>
      <c r="C105" s="131" t="s">
        <v>1523</v>
      </c>
    </row>
    <row r="106" spans="1:3">
      <c r="A106" s="131" t="s">
        <v>1083</v>
      </c>
      <c r="B106" s="131" t="s">
        <v>1083</v>
      </c>
      <c r="C106" s="131" t="s">
        <v>1084</v>
      </c>
    </row>
    <row r="107" spans="1:3">
      <c r="A107" s="131" t="s">
        <v>1083</v>
      </c>
      <c r="B107" s="131" t="s">
        <v>1524</v>
      </c>
      <c r="C107" s="131" t="s">
        <v>1525</v>
      </c>
    </row>
    <row r="108" spans="1:3">
      <c r="A108" s="131" t="s">
        <v>1083</v>
      </c>
      <c r="B108" s="131" t="s">
        <v>1526</v>
      </c>
      <c r="C108" s="131" t="s">
        <v>1527</v>
      </c>
    </row>
    <row r="109" spans="1:3">
      <c r="A109" s="131" t="s">
        <v>1083</v>
      </c>
      <c r="B109" s="131" t="s">
        <v>1528</v>
      </c>
      <c r="C109" s="131" t="s">
        <v>1529</v>
      </c>
    </row>
    <row r="110" spans="1:3">
      <c r="A110" s="131" t="s">
        <v>1083</v>
      </c>
      <c r="B110" s="131" t="s">
        <v>1530</v>
      </c>
      <c r="C110" s="131" t="s">
        <v>1531</v>
      </c>
    </row>
    <row r="111" spans="1:3">
      <c r="A111" s="131" t="s">
        <v>1083</v>
      </c>
      <c r="B111" s="131" t="s">
        <v>1532</v>
      </c>
      <c r="C111" s="131" t="s">
        <v>1533</v>
      </c>
    </row>
    <row r="112" spans="1:3">
      <c r="A112" s="131" t="s">
        <v>1083</v>
      </c>
      <c r="B112" s="131" t="s">
        <v>1534</v>
      </c>
      <c r="C112" s="131" t="s">
        <v>1535</v>
      </c>
    </row>
    <row r="113" spans="1:3">
      <c r="A113" s="131" t="s">
        <v>1083</v>
      </c>
      <c r="B113" s="131" t="s">
        <v>1536</v>
      </c>
      <c r="C113" s="131" t="s">
        <v>1537</v>
      </c>
    </row>
    <row r="114" spans="1:3">
      <c r="A114" s="131" t="s">
        <v>1090</v>
      </c>
      <c r="B114" s="131" t="s">
        <v>1538</v>
      </c>
      <c r="C114" s="131" t="s">
        <v>1539</v>
      </c>
    </row>
    <row r="115" spans="1:3">
      <c r="A115" s="131" t="s">
        <v>1090</v>
      </c>
      <c r="B115" s="131" t="s">
        <v>1092</v>
      </c>
      <c r="C115" s="131" t="s">
        <v>1093</v>
      </c>
    </row>
    <row r="116" spans="1:3">
      <c r="A116" s="131" t="s">
        <v>1090</v>
      </c>
      <c r="B116" s="131" t="s">
        <v>1540</v>
      </c>
      <c r="C116" s="131" t="s">
        <v>1541</v>
      </c>
    </row>
    <row r="117" spans="1:3">
      <c r="A117" s="131" t="s">
        <v>1090</v>
      </c>
      <c r="B117" s="131" t="s">
        <v>1542</v>
      </c>
      <c r="C117" s="131" t="s">
        <v>1543</v>
      </c>
    </row>
    <row r="118" spans="1:3">
      <c r="A118" s="131" t="s">
        <v>1090</v>
      </c>
      <c r="B118" s="131" t="s">
        <v>1097</v>
      </c>
      <c r="C118" s="131" t="s">
        <v>1098</v>
      </c>
    </row>
    <row r="119" spans="1:3">
      <c r="A119" s="131" t="s">
        <v>1090</v>
      </c>
      <c r="B119" s="131" t="s">
        <v>1544</v>
      </c>
      <c r="C119" s="131" t="s">
        <v>1545</v>
      </c>
    </row>
    <row r="120" spans="1:3">
      <c r="A120" s="131" t="s">
        <v>1090</v>
      </c>
      <c r="B120" s="131" t="s">
        <v>1090</v>
      </c>
      <c r="C120" s="131" t="s">
        <v>1091</v>
      </c>
    </row>
    <row r="121" spans="1:3">
      <c r="A121" s="131" t="s">
        <v>1090</v>
      </c>
      <c r="B121" s="131" t="s">
        <v>1546</v>
      </c>
      <c r="C121" s="131" t="s">
        <v>1547</v>
      </c>
    </row>
    <row r="122" spans="1:3">
      <c r="A122" s="131" t="s">
        <v>1090</v>
      </c>
      <c r="B122" s="131" t="s">
        <v>1102</v>
      </c>
      <c r="C122" s="131" t="s">
        <v>1103</v>
      </c>
    </row>
    <row r="123" spans="1:3">
      <c r="A123" s="131" t="s">
        <v>1090</v>
      </c>
      <c r="B123" s="131" t="s">
        <v>1548</v>
      </c>
      <c r="C123" s="131" t="s">
        <v>1549</v>
      </c>
    </row>
    <row r="124" spans="1:3">
      <c r="A124" s="131" t="s">
        <v>1090</v>
      </c>
      <c r="B124" s="131" t="s">
        <v>1550</v>
      </c>
      <c r="C124" s="131" t="s">
        <v>1551</v>
      </c>
    </row>
    <row r="125" spans="1:3">
      <c r="A125" s="131" t="s">
        <v>1106</v>
      </c>
      <c r="B125" s="131" t="s">
        <v>1108</v>
      </c>
      <c r="C125" s="131" t="s">
        <v>1109</v>
      </c>
    </row>
    <row r="126" spans="1:3">
      <c r="A126" s="131" t="s">
        <v>1106</v>
      </c>
      <c r="B126" s="131" t="s">
        <v>1115</v>
      </c>
      <c r="C126" s="131" t="s">
        <v>1116</v>
      </c>
    </row>
    <row r="127" spans="1:3">
      <c r="A127" s="131" t="s">
        <v>1106</v>
      </c>
      <c r="B127" s="131" t="s">
        <v>1106</v>
      </c>
      <c r="C127" s="131" t="s">
        <v>1107</v>
      </c>
    </row>
    <row r="128" spans="1:3">
      <c r="A128" s="131" t="s">
        <v>1106</v>
      </c>
      <c r="B128" s="131" t="s">
        <v>1119</v>
      </c>
      <c r="C128" s="131" t="s">
        <v>1120</v>
      </c>
    </row>
    <row r="129" spans="1:3">
      <c r="A129" s="131" t="s">
        <v>1121</v>
      </c>
      <c r="B129" s="131" t="s">
        <v>1552</v>
      </c>
      <c r="C129" s="131" t="s">
        <v>1122</v>
      </c>
    </row>
    <row r="130" spans="1:3">
      <c r="A130" s="131" t="s">
        <v>1121</v>
      </c>
      <c r="B130" s="131" t="s">
        <v>1123</v>
      </c>
      <c r="C130" s="131" t="s">
        <v>1124</v>
      </c>
    </row>
    <row r="131" spans="1:3">
      <c r="A131" s="131" t="s">
        <v>1121</v>
      </c>
      <c r="B131" s="131" t="s">
        <v>1127</v>
      </c>
      <c r="C131" s="131" t="s">
        <v>1128</v>
      </c>
    </row>
    <row r="132" spans="1:3">
      <c r="A132" s="131" t="s">
        <v>1121</v>
      </c>
      <c r="B132" s="131" t="s">
        <v>1553</v>
      </c>
      <c r="C132" s="131" t="s">
        <v>1554</v>
      </c>
    </row>
    <row r="133" spans="1:3">
      <c r="A133" s="131" t="s">
        <v>1121</v>
      </c>
      <c r="B133" s="131" t="s">
        <v>1121</v>
      </c>
      <c r="C133" s="131" t="s">
        <v>1122</v>
      </c>
    </row>
    <row r="134" spans="1:3">
      <c r="A134" s="131" t="s">
        <v>1121</v>
      </c>
      <c r="B134" s="131" t="s">
        <v>1555</v>
      </c>
      <c r="C134" s="131" t="s">
        <v>1556</v>
      </c>
    </row>
    <row r="135" spans="1:3">
      <c r="A135" s="131" t="s">
        <v>1121</v>
      </c>
      <c r="B135" s="131" t="s">
        <v>1557</v>
      </c>
      <c r="C135" s="131" t="s">
        <v>1558</v>
      </c>
    </row>
    <row r="136" spans="1:3">
      <c r="A136" s="131" t="s">
        <v>1121</v>
      </c>
      <c r="B136" s="131" t="s">
        <v>1559</v>
      </c>
      <c r="C136" s="131" t="s">
        <v>1560</v>
      </c>
    </row>
    <row r="137" spans="1:3">
      <c r="A137" s="131" t="s">
        <v>1121</v>
      </c>
      <c r="B137" s="131" t="s">
        <v>1561</v>
      </c>
      <c r="C137" s="131" t="s">
        <v>1562</v>
      </c>
    </row>
    <row r="138" spans="1:3">
      <c r="A138" s="131" t="s">
        <v>1121</v>
      </c>
      <c r="B138" s="131" t="s">
        <v>1563</v>
      </c>
      <c r="C138" s="131" t="s">
        <v>1564</v>
      </c>
    </row>
    <row r="139" spans="1:3">
      <c r="A139" s="131" t="s">
        <v>1121</v>
      </c>
      <c r="B139" s="131" t="s">
        <v>1129</v>
      </c>
      <c r="C139" s="131" t="s">
        <v>1130</v>
      </c>
    </row>
    <row r="140" spans="1:3">
      <c r="A140" s="131" t="s">
        <v>1131</v>
      </c>
      <c r="B140" s="131" t="s">
        <v>1133</v>
      </c>
      <c r="C140" s="131" t="s">
        <v>1134</v>
      </c>
    </row>
    <row r="141" spans="1:3">
      <c r="A141" s="131" t="s">
        <v>1131</v>
      </c>
      <c r="B141" s="131" t="s">
        <v>1131</v>
      </c>
      <c r="C141" s="131" t="s">
        <v>1132</v>
      </c>
    </row>
    <row r="142" spans="1:3">
      <c r="A142" s="131" t="s">
        <v>1131</v>
      </c>
      <c r="B142" s="131" t="s">
        <v>1139</v>
      </c>
      <c r="C142" s="131" t="s">
        <v>1140</v>
      </c>
    </row>
    <row r="143" spans="1:3">
      <c r="A143" s="131" t="s">
        <v>1131</v>
      </c>
      <c r="B143" s="131" t="s">
        <v>1141</v>
      </c>
      <c r="C143" s="131" t="s">
        <v>1142</v>
      </c>
    </row>
    <row r="144" spans="1:3">
      <c r="A144" s="131" t="s">
        <v>1143</v>
      </c>
      <c r="B144" s="131" t="s">
        <v>1145</v>
      </c>
      <c r="C144" s="131" t="s">
        <v>1146</v>
      </c>
    </row>
    <row r="145" spans="1:3">
      <c r="A145" s="131" t="s">
        <v>1143</v>
      </c>
      <c r="B145" s="131" t="s">
        <v>1565</v>
      </c>
      <c r="C145" s="131" t="s">
        <v>1566</v>
      </c>
    </row>
    <row r="146" spans="1:3">
      <c r="A146" s="131" t="s">
        <v>1143</v>
      </c>
      <c r="B146" s="131" t="s">
        <v>1149</v>
      </c>
      <c r="C146" s="131" t="s">
        <v>1150</v>
      </c>
    </row>
    <row r="147" spans="1:3">
      <c r="A147" s="131" t="s">
        <v>1143</v>
      </c>
      <c r="B147" s="131" t="s">
        <v>1153</v>
      </c>
      <c r="C147" s="131" t="s">
        <v>1154</v>
      </c>
    </row>
    <row r="148" spans="1:3">
      <c r="A148" s="131" t="s">
        <v>1143</v>
      </c>
      <c r="B148" s="131" t="s">
        <v>1155</v>
      </c>
      <c r="C148" s="131" t="s">
        <v>1156</v>
      </c>
    </row>
    <row r="149" spans="1:3">
      <c r="A149" s="131" t="s">
        <v>1143</v>
      </c>
      <c r="B149" s="131" t="s">
        <v>1160</v>
      </c>
      <c r="C149" s="131" t="s">
        <v>1161</v>
      </c>
    </row>
    <row r="150" spans="1:3">
      <c r="A150" s="131" t="s">
        <v>1143</v>
      </c>
      <c r="B150" s="131" t="s">
        <v>1164</v>
      </c>
      <c r="C150" s="131" t="s">
        <v>1165</v>
      </c>
    </row>
    <row r="151" spans="1:3">
      <c r="A151" s="131" t="s">
        <v>1143</v>
      </c>
      <c r="B151" s="131" t="s">
        <v>1143</v>
      </c>
      <c r="C151" s="131" t="s">
        <v>1144</v>
      </c>
    </row>
    <row r="152" spans="1:3">
      <c r="A152" s="131" t="s">
        <v>1143</v>
      </c>
      <c r="B152" s="131" t="s">
        <v>1166</v>
      </c>
      <c r="C152" s="131" t="s">
        <v>1167</v>
      </c>
    </row>
    <row r="153" spans="1:3">
      <c r="A153" s="131" t="s">
        <v>1143</v>
      </c>
      <c r="B153" s="131" t="s">
        <v>1168</v>
      </c>
      <c r="C153" s="131" t="s">
        <v>1169</v>
      </c>
    </row>
    <row r="154" spans="1:3">
      <c r="A154" s="131" t="s">
        <v>1143</v>
      </c>
      <c r="B154" s="131" t="s">
        <v>1170</v>
      </c>
      <c r="C154" s="131" t="s">
        <v>1171</v>
      </c>
    </row>
    <row r="155" spans="1:3">
      <c r="A155" s="131" t="s">
        <v>1143</v>
      </c>
      <c r="B155" s="131" t="s">
        <v>1174</v>
      </c>
      <c r="C155" s="131" t="s">
        <v>1175</v>
      </c>
    </row>
    <row r="156" spans="1:3">
      <c r="A156" s="131" t="s">
        <v>1143</v>
      </c>
      <c r="B156" s="131" t="s">
        <v>1176</v>
      </c>
      <c r="C156" s="131" t="s">
        <v>1177</v>
      </c>
    </row>
    <row r="157" spans="1:3">
      <c r="A157" s="131" t="s">
        <v>1143</v>
      </c>
      <c r="B157" s="131" t="s">
        <v>1178</v>
      </c>
      <c r="C157" s="131" t="s">
        <v>1179</v>
      </c>
    </row>
    <row r="158" spans="1:3">
      <c r="A158" s="131" t="s">
        <v>1143</v>
      </c>
      <c r="B158" s="131" t="s">
        <v>1180</v>
      </c>
      <c r="C158" s="131" t="s">
        <v>1181</v>
      </c>
    </row>
    <row r="159" spans="1:3">
      <c r="A159" s="131" t="s">
        <v>1143</v>
      </c>
      <c r="B159" s="131" t="s">
        <v>1182</v>
      </c>
      <c r="C159" s="131" t="s">
        <v>1183</v>
      </c>
    </row>
    <row r="160" spans="1:3">
      <c r="A160" s="131" t="s">
        <v>1184</v>
      </c>
      <c r="B160" s="131" t="s">
        <v>1186</v>
      </c>
      <c r="C160" s="131" t="s">
        <v>1187</v>
      </c>
    </row>
    <row r="161" spans="1:3">
      <c r="A161" s="131" t="s">
        <v>1184</v>
      </c>
      <c r="B161" s="131" t="s">
        <v>1184</v>
      </c>
      <c r="C161" s="131" t="s">
        <v>1185</v>
      </c>
    </row>
    <row r="162" spans="1:3">
      <c r="A162" s="131" t="s">
        <v>1184</v>
      </c>
      <c r="B162" s="131" t="s">
        <v>1190</v>
      </c>
      <c r="C162" s="131" t="s">
        <v>1191</v>
      </c>
    </row>
    <row r="163" spans="1:3">
      <c r="A163" s="131" t="s">
        <v>1184</v>
      </c>
      <c r="B163" s="131" t="s">
        <v>1567</v>
      </c>
      <c r="C163" s="131" t="s">
        <v>1568</v>
      </c>
    </row>
    <row r="164" spans="1:3">
      <c r="A164" s="131" t="s">
        <v>1184</v>
      </c>
      <c r="B164" s="131" t="s">
        <v>1196</v>
      </c>
      <c r="C164" s="131" t="s">
        <v>1197</v>
      </c>
    </row>
    <row r="165" spans="1:3">
      <c r="A165" s="131" t="s">
        <v>1184</v>
      </c>
      <c r="B165" s="131" t="s">
        <v>1569</v>
      </c>
      <c r="C165" s="131" t="s">
        <v>1570</v>
      </c>
    </row>
    <row r="166" spans="1:3">
      <c r="A166" s="131" t="s">
        <v>1184</v>
      </c>
      <c r="B166" s="131" t="s">
        <v>1571</v>
      </c>
      <c r="C166" s="131" t="s">
        <v>1572</v>
      </c>
    </row>
    <row r="167" spans="1:3">
      <c r="A167" s="131" t="s">
        <v>1184</v>
      </c>
      <c r="B167" s="131" t="s">
        <v>1573</v>
      </c>
      <c r="C167" s="131" t="s">
        <v>1574</v>
      </c>
    </row>
    <row r="168" spans="1:3">
      <c r="A168" s="131" t="s">
        <v>1184</v>
      </c>
      <c r="B168" s="131" t="s">
        <v>1575</v>
      </c>
      <c r="C168" s="131" t="s">
        <v>1576</v>
      </c>
    </row>
    <row r="169" spans="1:3">
      <c r="A169" s="131" t="s">
        <v>1200</v>
      </c>
      <c r="B169" s="131" t="s">
        <v>1202</v>
      </c>
      <c r="C169" s="131" t="s">
        <v>1203</v>
      </c>
    </row>
    <row r="170" spans="1:3">
      <c r="A170" s="131" t="s">
        <v>1200</v>
      </c>
      <c r="B170" s="131" t="s">
        <v>1206</v>
      </c>
      <c r="C170" s="131" t="s">
        <v>1207</v>
      </c>
    </row>
    <row r="171" spans="1:3">
      <c r="A171" s="131" t="s">
        <v>1200</v>
      </c>
      <c r="B171" s="131" t="s">
        <v>1200</v>
      </c>
      <c r="C171" s="131" t="s">
        <v>1201</v>
      </c>
    </row>
    <row r="172" spans="1:3">
      <c r="A172" s="131" t="s">
        <v>1200</v>
      </c>
      <c r="B172" s="131" t="s">
        <v>1208</v>
      </c>
      <c r="C172" s="131" t="s">
        <v>1209</v>
      </c>
    </row>
    <row r="173" spans="1:3">
      <c r="A173" s="131" t="s">
        <v>1200</v>
      </c>
      <c r="B173" s="131" t="s">
        <v>1210</v>
      </c>
      <c r="C173" s="131" t="s">
        <v>1211</v>
      </c>
    </row>
    <row r="174" spans="1:3">
      <c r="A174" s="131" t="s">
        <v>1200</v>
      </c>
      <c r="B174" s="131" t="s">
        <v>1212</v>
      </c>
      <c r="C174" s="131" t="s">
        <v>1213</v>
      </c>
    </row>
    <row r="175" spans="1:3">
      <c r="A175" s="131" t="s">
        <v>1216</v>
      </c>
      <c r="B175" s="131" t="s">
        <v>1577</v>
      </c>
      <c r="C175" s="131" t="s">
        <v>1578</v>
      </c>
    </row>
    <row r="176" spans="1:3">
      <c r="A176" s="131" t="s">
        <v>1216</v>
      </c>
      <c r="B176" s="131" t="s">
        <v>1579</v>
      </c>
      <c r="C176" s="131" t="s">
        <v>1580</v>
      </c>
    </row>
    <row r="177" spans="1:3">
      <c r="A177" s="131" t="s">
        <v>1216</v>
      </c>
      <c r="B177" s="131" t="s">
        <v>1581</v>
      </c>
      <c r="C177" s="131" t="s">
        <v>1582</v>
      </c>
    </row>
    <row r="178" spans="1:3">
      <c r="A178" s="131" t="s">
        <v>1216</v>
      </c>
      <c r="B178" s="131" t="s">
        <v>1583</v>
      </c>
      <c r="C178" s="131" t="s">
        <v>1584</v>
      </c>
    </row>
    <row r="179" spans="1:3">
      <c r="A179" s="131" t="s">
        <v>1216</v>
      </c>
      <c r="B179" s="131" t="s">
        <v>1216</v>
      </c>
      <c r="C179" s="131" t="s">
        <v>1217</v>
      </c>
    </row>
    <row r="180" spans="1:3">
      <c r="A180" s="131" t="s">
        <v>1216</v>
      </c>
      <c r="B180" s="131" t="s">
        <v>1585</v>
      </c>
      <c r="C180" s="131" t="s">
        <v>1586</v>
      </c>
    </row>
    <row r="181" spans="1:3">
      <c r="A181" s="131" t="s">
        <v>1216</v>
      </c>
      <c r="B181" s="131" t="s">
        <v>1587</v>
      </c>
      <c r="C181" s="131" t="s">
        <v>1588</v>
      </c>
    </row>
    <row r="182" spans="1:3">
      <c r="A182" s="131" t="s">
        <v>1216</v>
      </c>
      <c r="B182" s="131" t="s">
        <v>1589</v>
      </c>
      <c r="C182" s="131" t="s">
        <v>1590</v>
      </c>
    </row>
    <row r="183" spans="1:3">
      <c r="A183" s="131" t="s">
        <v>1216</v>
      </c>
      <c r="B183" s="131" t="s">
        <v>1591</v>
      </c>
      <c r="C183" s="131" t="s">
        <v>1592</v>
      </c>
    </row>
    <row r="184" spans="1:3">
      <c r="A184" s="131" t="s">
        <v>1216</v>
      </c>
      <c r="B184" s="131" t="s">
        <v>1218</v>
      </c>
      <c r="C184" s="131" t="s">
        <v>1219</v>
      </c>
    </row>
    <row r="185" spans="1:3">
      <c r="A185" s="131" t="s">
        <v>1216</v>
      </c>
      <c r="B185" s="131" t="s">
        <v>1223</v>
      </c>
      <c r="C185" s="131" t="s">
        <v>1224</v>
      </c>
    </row>
    <row r="186" spans="1:3">
      <c r="A186" s="131" t="s">
        <v>1227</v>
      </c>
      <c r="B186" s="131" t="s">
        <v>1229</v>
      </c>
      <c r="C186" s="131" t="s">
        <v>1230</v>
      </c>
    </row>
    <row r="187" spans="1:3">
      <c r="A187" s="131" t="s">
        <v>1227</v>
      </c>
      <c r="B187" s="131" t="s">
        <v>1593</v>
      </c>
      <c r="C187" s="131" t="s">
        <v>1594</v>
      </c>
    </row>
    <row r="188" spans="1:3">
      <c r="A188" s="131" t="s">
        <v>1227</v>
      </c>
      <c r="B188" s="131" t="s">
        <v>1227</v>
      </c>
      <c r="C188" s="131" t="s">
        <v>1228</v>
      </c>
    </row>
    <row r="189" spans="1:3">
      <c r="A189" s="131" t="s">
        <v>1227</v>
      </c>
      <c r="B189" s="131" t="s">
        <v>1595</v>
      </c>
      <c r="C189" s="131" t="s">
        <v>1596</v>
      </c>
    </row>
    <row r="190" spans="1:3">
      <c r="A190" s="131" t="s">
        <v>1227</v>
      </c>
      <c r="B190" s="131" t="s">
        <v>1597</v>
      </c>
      <c r="C190" s="131" t="s">
        <v>1598</v>
      </c>
    </row>
    <row r="191" spans="1:3">
      <c r="A191" s="131" t="s">
        <v>1232</v>
      </c>
      <c r="B191" s="131" t="s">
        <v>1599</v>
      </c>
      <c r="C191" s="131" t="s">
        <v>1600</v>
      </c>
    </row>
    <row r="192" spans="1:3">
      <c r="A192" s="131" t="s">
        <v>1232</v>
      </c>
      <c r="B192" s="131" t="s">
        <v>1234</v>
      </c>
      <c r="C192" s="131" t="s">
        <v>1235</v>
      </c>
    </row>
    <row r="193" spans="1:3">
      <c r="A193" s="131" t="s">
        <v>1232</v>
      </c>
      <c r="B193" s="131" t="s">
        <v>1601</v>
      </c>
      <c r="C193" s="131" t="s">
        <v>1602</v>
      </c>
    </row>
    <row r="194" spans="1:3">
      <c r="A194" s="131" t="s">
        <v>1232</v>
      </c>
      <c r="B194" s="131" t="s">
        <v>1232</v>
      </c>
      <c r="C194" s="131" t="s">
        <v>1233</v>
      </c>
    </row>
    <row r="195" spans="1:3">
      <c r="A195" s="131" t="s">
        <v>1232</v>
      </c>
      <c r="B195" s="131" t="s">
        <v>1238</v>
      </c>
      <c r="C195" s="131" t="s">
        <v>1239</v>
      </c>
    </row>
    <row r="196" spans="1:3">
      <c r="A196" s="131" t="s">
        <v>1232</v>
      </c>
      <c r="B196" s="131" t="s">
        <v>1603</v>
      </c>
      <c r="C196" s="131" t="s">
        <v>1604</v>
      </c>
    </row>
    <row r="197" spans="1:3">
      <c r="A197" s="131" t="s">
        <v>1232</v>
      </c>
      <c r="B197" s="131" t="s">
        <v>1605</v>
      </c>
      <c r="C197" s="131" t="s">
        <v>1606</v>
      </c>
    </row>
    <row r="198" spans="1:3">
      <c r="A198" s="131" t="s">
        <v>1240</v>
      </c>
      <c r="B198" s="131" t="s">
        <v>1607</v>
      </c>
      <c r="C198" s="131" t="s">
        <v>1608</v>
      </c>
    </row>
    <row r="199" spans="1:3">
      <c r="A199" s="131" t="s">
        <v>1240</v>
      </c>
      <c r="B199" s="131" t="s">
        <v>1242</v>
      </c>
      <c r="C199" s="131" t="s">
        <v>1243</v>
      </c>
    </row>
    <row r="200" spans="1:3">
      <c r="A200" s="131" t="s">
        <v>1240</v>
      </c>
      <c r="B200" s="131" t="s">
        <v>1609</v>
      </c>
      <c r="C200" s="131" t="s">
        <v>1610</v>
      </c>
    </row>
    <row r="201" spans="1:3">
      <c r="A201" s="131" t="s">
        <v>1240</v>
      </c>
      <c r="B201" s="131" t="s">
        <v>1611</v>
      </c>
      <c r="C201" s="131" t="s">
        <v>1612</v>
      </c>
    </row>
    <row r="202" spans="1:3">
      <c r="A202" s="131" t="s">
        <v>1240</v>
      </c>
      <c r="B202" s="131" t="s">
        <v>1240</v>
      </c>
      <c r="C202" s="131" t="s">
        <v>1241</v>
      </c>
    </row>
    <row r="203" spans="1:3">
      <c r="A203" s="131" t="s">
        <v>1240</v>
      </c>
      <c r="B203" s="131" t="s">
        <v>1613</v>
      </c>
      <c r="C203" s="131" t="s">
        <v>1614</v>
      </c>
    </row>
    <row r="204" spans="1:3">
      <c r="A204" s="131" t="s">
        <v>1245</v>
      </c>
      <c r="B204" s="131" t="s">
        <v>1245</v>
      </c>
      <c r="C204" s="131" t="s">
        <v>1246</v>
      </c>
    </row>
    <row r="205" spans="1:3">
      <c r="A205" s="131" t="s">
        <v>1249</v>
      </c>
      <c r="B205" s="131" t="s">
        <v>1251</v>
      </c>
      <c r="C205" s="131" t="s">
        <v>1252</v>
      </c>
    </row>
    <row r="206" spans="1:3">
      <c r="A206" s="131" t="s">
        <v>1249</v>
      </c>
      <c r="B206" s="131" t="s">
        <v>1257</v>
      </c>
      <c r="C206" s="131" t="s">
        <v>1258</v>
      </c>
    </row>
    <row r="207" spans="1:3">
      <c r="A207" s="131" t="s">
        <v>1249</v>
      </c>
      <c r="B207" s="131" t="s">
        <v>1261</v>
      </c>
      <c r="C207" s="131" t="s">
        <v>1262</v>
      </c>
    </row>
    <row r="208" spans="1:3">
      <c r="A208" s="131" t="s">
        <v>1249</v>
      </c>
      <c r="B208" s="131" t="s">
        <v>1265</v>
      </c>
      <c r="C208" s="131" t="s">
        <v>1266</v>
      </c>
    </row>
    <row r="209" spans="1:3">
      <c r="A209" s="131" t="s">
        <v>1249</v>
      </c>
      <c r="B209" s="131" t="s">
        <v>1269</v>
      </c>
      <c r="C209" s="131" t="s">
        <v>1270</v>
      </c>
    </row>
    <row r="210" spans="1:3">
      <c r="A210" s="131" t="s">
        <v>1249</v>
      </c>
      <c r="B210" s="131" t="s">
        <v>1275</v>
      </c>
      <c r="C210" s="131" t="s">
        <v>1276</v>
      </c>
    </row>
    <row r="211" spans="1:3">
      <c r="A211" s="131" t="s">
        <v>1249</v>
      </c>
      <c r="B211" s="131" t="s">
        <v>1279</v>
      </c>
      <c r="C211" s="131" t="s">
        <v>1280</v>
      </c>
    </row>
    <row r="212" spans="1:3">
      <c r="A212" s="131" t="s">
        <v>1249</v>
      </c>
      <c r="B212" s="131" t="s">
        <v>1249</v>
      </c>
      <c r="C212" s="131" t="s">
        <v>1250</v>
      </c>
    </row>
    <row r="213" spans="1:3">
      <c r="A213" s="131" t="s">
        <v>1283</v>
      </c>
      <c r="B213" s="131" t="s">
        <v>1615</v>
      </c>
      <c r="C213" s="131" t="s">
        <v>1616</v>
      </c>
    </row>
    <row r="214" spans="1:3">
      <c r="A214" s="131" t="s">
        <v>1283</v>
      </c>
      <c r="B214" s="131" t="s">
        <v>1617</v>
      </c>
      <c r="C214" s="131" t="s">
        <v>1618</v>
      </c>
    </row>
    <row r="215" spans="1:3">
      <c r="A215" s="131" t="s">
        <v>1283</v>
      </c>
      <c r="B215" s="131" t="s">
        <v>1285</v>
      </c>
      <c r="C215" s="131" t="s">
        <v>1286</v>
      </c>
    </row>
    <row r="216" spans="1:3">
      <c r="A216" s="131" t="s">
        <v>1283</v>
      </c>
      <c r="B216" s="131" t="s">
        <v>1289</v>
      </c>
      <c r="C216" s="131" t="s">
        <v>1290</v>
      </c>
    </row>
    <row r="217" spans="1:3">
      <c r="A217" s="131" t="s">
        <v>1283</v>
      </c>
      <c r="B217" s="131" t="s">
        <v>1619</v>
      </c>
      <c r="C217" s="131" t="s">
        <v>1620</v>
      </c>
    </row>
    <row r="218" spans="1:3">
      <c r="A218" s="131" t="s">
        <v>1283</v>
      </c>
      <c r="B218" s="131" t="s">
        <v>1621</v>
      </c>
      <c r="C218" s="131" t="s">
        <v>1622</v>
      </c>
    </row>
    <row r="219" spans="1:3">
      <c r="A219" s="131" t="s">
        <v>1283</v>
      </c>
      <c r="B219" s="131" t="s">
        <v>1293</v>
      </c>
      <c r="C219" s="131" t="s">
        <v>1294</v>
      </c>
    </row>
    <row r="220" spans="1:3">
      <c r="A220" s="131" t="s">
        <v>1283</v>
      </c>
      <c r="B220" s="131" t="s">
        <v>1297</v>
      </c>
      <c r="C220" s="131" t="s">
        <v>1298</v>
      </c>
    </row>
    <row r="221" spans="1:3">
      <c r="A221" s="131" t="s">
        <v>1283</v>
      </c>
      <c r="B221" s="131" t="s">
        <v>1301</v>
      </c>
      <c r="C221" s="131" t="s">
        <v>1302</v>
      </c>
    </row>
    <row r="222" spans="1:3">
      <c r="A222" s="131" t="s">
        <v>1283</v>
      </c>
      <c r="B222" s="131" t="s">
        <v>1307</v>
      </c>
      <c r="C222" s="131" t="s">
        <v>1308</v>
      </c>
    </row>
    <row r="223" spans="1:3">
      <c r="A223" s="131" t="s">
        <v>1283</v>
      </c>
      <c r="B223" s="131" t="s">
        <v>1309</v>
      </c>
      <c r="C223" s="131" t="s">
        <v>1310</v>
      </c>
    </row>
    <row r="224" spans="1:3">
      <c r="A224" s="131" t="s">
        <v>1283</v>
      </c>
      <c r="B224" s="131" t="s">
        <v>1313</v>
      </c>
      <c r="C224" s="131" t="s">
        <v>1314</v>
      </c>
    </row>
    <row r="225" spans="1:3">
      <c r="A225" s="131" t="s">
        <v>1283</v>
      </c>
      <c r="B225" s="131" t="s">
        <v>1319</v>
      </c>
      <c r="C225" s="131" t="s">
        <v>1320</v>
      </c>
    </row>
    <row r="226" spans="1:3">
      <c r="A226" s="131" t="s">
        <v>1283</v>
      </c>
      <c r="B226" s="131" t="s">
        <v>1283</v>
      </c>
      <c r="C226" s="131" t="s">
        <v>1284</v>
      </c>
    </row>
    <row r="227" spans="1:3">
      <c r="A227" s="131" t="s">
        <v>1283</v>
      </c>
      <c r="B227" s="131" t="s">
        <v>1323</v>
      </c>
      <c r="C227" s="131" t="s">
        <v>1324</v>
      </c>
    </row>
    <row r="228" spans="1:3">
      <c r="A228" s="131" t="s">
        <v>1283</v>
      </c>
      <c r="B228" s="131" t="s">
        <v>1325</v>
      </c>
      <c r="C228" s="131" t="s">
        <v>1326</v>
      </c>
    </row>
    <row r="229" spans="1:3">
      <c r="A229" s="131" t="s">
        <v>1329</v>
      </c>
      <c r="B229" s="131" t="s">
        <v>1623</v>
      </c>
      <c r="C229" s="131" t="s">
        <v>1624</v>
      </c>
    </row>
    <row r="230" spans="1:3">
      <c r="A230" s="131" t="s">
        <v>1329</v>
      </c>
      <c r="B230" s="131" t="s">
        <v>1331</v>
      </c>
      <c r="C230" s="131" t="s">
        <v>1332</v>
      </c>
    </row>
    <row r="231" spans="1:3">
      <c r="A231" s="131" t="s">
        <v>1329</v>
      </c>
      <c r="B231" s="131" t="s">
        <v>1625</v>
      </c>
      <c r="C231" s="131" t="s">
        <v>1626</v>
      </c>
    </row>
    <row r="232" spans="1:3">
      <c r="A232" s="131" t="s">
        <v>1329</v>
      </c>
      <c r="B232" s="131" t="s">
        <v>1627</v>
      </c>
      <c r="C232" s="131" t="s">
        <v>1628</v>
      </c>
    </row>
    <row r="233" spans="1:3">
      <c r="A233" s="131" t="s">
        <v>1329</v>
      </c>
      <c r="B233" s="131" t="s">
        <v>1335</v>
      </c>
      <c r="C233" s="131" t="s">
        <v>1336</v>
      </c>
    </row>
    <row r="234" spans="1:3">
      <c r="A234" s="131" t="s">
        <v>1329</v>
      </c>
      <c r="B234" s="131" t="s">
        <v>1339</v>
      </c>
      <c r="C234" s="131" t="s">
        <v>1340</v>
      </c>
    </row>
    <row r="235" spans="1:3">
      <c r="A235" s="131" t="s">
        <v>1329</v>
      </c>
      <c r="B235" s="131" t="s">
        <v>1629</v>
      </c>
      <c r="C235" s="131" t="s">
        <v>1630</v>
      </c>
    </row>
    <row r="236" spans="1:3">
      <c r="A236" s="131" t="s">
        <v>1329</v>
      </c>
      <c r="B236" s="131" t="s">
        <v>1341</v>
      </c>
      <c r="C236" s="131" t="s">
        <v>1342</v>
      </c>
    </row>
    <row r="237" spans="1:3">
      <c r="A237" s="131" t="s">
        <v>1329</v>
      </c>
      <c r="B237" s="131" t="s">
        <v>1631</v>
      </c>
      <c r="C237" s="131" t="s">
        <v>1632</v>
      </c>
    </row>
    <row r="238" spans="1:3">
      <c r="A238" s="131" t="s">
        <v>1329</v>
      </c>
      <c r="B238" s="131" t="s">
        <v>1343</v>
      </c>
      <c r="C238" s="131" t="s">
        <v>1344</v>
      </c>
    </row>
    <row r="239" spans="1:3">
      <c r="A239" s="131" t="s">
        <v>1329</v>
      </c>
      <c r="B239" s="131" t="s">
        <v>1633</v>
      </c>
      <c r="C239" s="131" t="s">
        <v>1634</v>
      </c>
    </row>
    <row r="240" spans="1:3">
      <c r="A240" s="131" t="s">
        <v>1329</v>
      </c>
      <c r="B240" s="131" t="s">
        <v>1329</v>
      </c>
      <c r="C240" s="131" t="s">
        <v>1330</v>
      </c>
    </row>
    <row r="241" spans="1:3">
      <c r="A241" s="131" t="s">
        <v>1329</v>
      </c>
      <c r="B241" s="131" t="s">
        <v>1635</v>
      </c>
      <c r="C241" s="131" t="s">
        <v>1636</v>
      </c>
    </row>
    <row r="242" spans="1:3">
      <c r="A242" s="131" t="s">
        <v>1329</v>
      </c>
      <c r="B242" s="131" t="s">
        <v>1637</v>
      </c>
      <c r="C242" s="131" t="s">
        <v>1638</v>
      </c>
    </row>
    <row r="243" spans="1:3">
      <c r="A243" s="131" t="s">
        <v>1329</v>
      </c>
      <c r="B243" s="131" t="s">
        <v>1639</v>
      </c>
      <c r="C243" s="131" t="s">
        <v>1640</v>
      </c>
    </row>
    <row r="244" spans="1:3">
      <c r="A244" s="131" t="s">
        <v>1329</v>
      </c>
      <c r="B244" s="131" t="s">
        <v>1641</v>
      </c>
      <c r="C244" s="131" t="s">
        <v>1642</v>
      </c>
    </row>
    <row r="245" spans="1:3">
      <c r="A245" s="131" t="s">
        <v>1347</v>
      </c>
      <c r="B245" s="131" t="s">
        <v>1643</v>
      </c>
      <c r="C245" s="131" t="s">
        <v>1644</v>
      </c>
    </row>
    <row r="246" spans="1:3">
      <c r="A246" s="131" t="s">
        <v>1347</v>
      </c>
      <c r="B246" s="131" t="s">
        <v>1349</v>
      </c>
      <c r="C246" s="131" t="s">
        <v>1350</v>
      </c>
    </row>
    <row r="247" spans="1:3">
      <c r="A247" s="131" t="s">
        <v>1347</v>
      </c>
      <c r="B247" s="131" t="s">
        <v>1353</v>
      </c>
      <c r="C247" s="131" t="s">
        <v>1354</v>
      </c>
    </row>
    <row r="248" spans="1:3">
      <c r="A248" s="131" t="s">
        <v>1347</v>
      </c>
      <c r="B248" s="131" t="s">
        <v>1645</v>
      </c>
      <c r="C248" s="131" t="s">
        <v>1646</v>
      </c>
    </row>
    <row r="249" spans="1:3">
      <c r="A249" s="131" t="s">
        <v>1347</v>
      </c>
      <c r="B249" s="131" t="s">
        <v>1647</v>
      </c>
      <c r="C249" s="131" t="s">
        <v>1648</v>
      </c>
    </row>
    <row r="250" spans="1:3">
      <c r="A250" s="131" t="s">
        <v>1347</v>
      </c>
      <c r="B250" s="131" t="s">
        <v>1649</v>
      </c>
      <c r="C250" s="131" t="s">
        <v>1650</v>
      </c>
    </row>
    <row r="251" spans="1:3">
      <c r="A251" s="131" t="s">
        <v>1347</v>
      </c>
      <c r="B251" s="131" t="s">
        <v>1651</v>
      </c>
      <c r="C251" s="131" t="s">
        <v>1652</v>
      </c>
    </row>
    <row r="252" spans="1:3">
      <c r="A252" s="131" t="s">
        <v>1347</v>
      </c>
      <c r="B252" s="131" t="s">
        <v>1347</v>
      </c>
      <c r="C252" s="131" t="s">
        <v>1348</v>
      </c>
    </row>
    <row r="253" spans="1:3">
      <c r="A253" s="131" t="s">
        <v>1347</v>
      </c>
      <c r="B253" s="131" t="s">
        <v>1357</v>
      </c>
      <c r="C253" s="131" t="s">
        <v>1358</v>
      </c>
    </row>
    <row r="254" spans="1:3">
      <c r="A254" s="131" t="s">
        <v>1347</v>
      </c>
      <c r="B254" s="131" t="s">
        <v>1366</v>
      </c>
      <c r="C254" s="131" t="s">
        <v>1367</v>
      </c>
    </row>
    <row r="255" spans="1:3">
      <c r="A255" s="131" t="s">
        <v>1347</v>
      </c>
      <c r="B255" s="131" t="s">
        <v>1653</v>
      </c>
      <c r="C255" s="131" t="s">
        <v>1654</v>
      </c>
    </row>
    <row r="256" spans="1:3">
      <c r="A256" s="131" t="s">
        <v>1372</v>
      </c>
      <c r="B256" s="131" t="s">
        <v>1655</v>
      </c>
      <c r="C256" s="131" t="s">
        <v>1656</v>
      </c>
    </row>
    <row r="257" spans="1:3">
      <c r="A257" s="131" t="s">
        <v>1372</v>
      </c>
      <c r="B257" s="131" t="s">
        <v>1374</v>
      </c>
      <c r="C257" s="131" t="s">
        <v>1375</v>
      </c>
    </row>
    <row r="258" spans="1:3">
      <c r="A258" s="131" t="s">
        <v>1372</v>
      </c>
      <c r="B258" s="131" t="s">
        <v>1378</v>
      </c>
      <c r="C258" s="131" t="s">
        <v>1379</v>
      </c>
    </row>
    <row r="259" spans="1:3">
      <c r="A259" s="131" t="s">
        <v>1372</v>
      </c>
      <c r="B259" s="131" t="s">
        <v>1657</v>
      </c>
      <c r="C259" s="131" t="s">
        <v>1658</v>
      </c>
    </row>
    <row r="260" spans="1:3">
      <c r="A260" s="131" t="s">
        <v>1372</v>
      </c>
      <c r="B260" s="131" t="s">
        <v>1659</v>
      </c>
      <c r="C260" s="131" t="s">
        <v>1660</v>
      </c>
    </row>
    <row r="261" spans="1:3">
      <c r="A261" s="131" t="s">
        <v>1372</v>
      </c>
      <c r="B261" s="131" t="s">
        <v>1380</v>
      </c>
      <c r="C261" s="131" t="s">
        <v>1381</v>
      </c>
    </row>
    <row r="262" spans="1:3">
      <c r="A262" s="131" t="s">
        <v>1372</v>
      </c>
      <c r="B262" s="131" t="s">
        <v>1384</v>
      </c>
      <c r="C262" s="131" t="s">
        <v>1385</v>
      </c>
    </row>
    <row r="263" spans="1:3">
      <c r="A263" s="131" t="s">
        <v>1372</v>
      </c>
      <c r="B263" s="131" t="s">
        <v>1386</v>
      </c>
      <c r="C263" s="131" t="s">
        <v>1387</v>
      </c>
    </row>
    <row r="264" spans="1:3">
      <c r="A264" s="131" t="s">
        <v>1372</v>
      </c>
      <c r="B264" s="131" t="s">
        <v>1210</v>
      </c>
      <c r="C264" s="131" t="s">
        <v>1661</v>
      </c>
    </row>
    <row r="265" spans="1:3">
      <c r="A265" s="131" t="s">
        <v>1372</v>
      </c>
      <c r="B265" s="131" t="s">
        <v>1388</v>
      </c>
      <c r="C265" s="131" t="s">
        <v>1389</v>
      </c>
    </row>
    <row r="266" spans="1:3">
      <c r="A266" s="131" t="s">
        <v>1372</v>
      </c>
      <c r="B266" s="131" t="s">
        <v>1372</v>
      </c>
      <c r="C266" s="131" t="s">
        <v>1373</v>
      </c>
    </row>
    <row r="267" spans="1:3">
      <c r="A267" s="131" t="s">
        <v>1372</v>
      </c>
      <c r="B267" s="131" t="s">
        <v>1393</v>
      </c>
      <c r="C267" s="131" t="s">
        <v>1394</v>
      </c>
    </row>
    <row r="268" spans="1:3">
      <c r="A268" s="131" t="s">
        <v>1395</v>
      </c>
      <c r="B268" s="131" t="s">
        <v>1397</v>
      </c>
      <c r="C268" s="131" t="s">
        <v>1398</v>
      </c>
    </row>
    <row r="269" spans="1:3">
      <c r="A269" s="131" t="s">
        <v>1395</v>
      </c>
      <c r="B269" s="131" t="s">
        <v>1401</v>
      </c>
      <c r="C269" s="131" t="s">
        <v>1402</v>
      </c>
    </row>
    <row r="270" spans="1:3">
      <c r="A270" s="131" t="s">
        <v>1395</v>
      </c>
      <c r="B270" s="131" t="s">
        <v>1405</v>
      </c>
      <c r="C270" s="131" t="s">
        <v>1406</v>
      </c>
    </row>
    <row r="271" spans="1:3">
      <c r="A271" s="131" t="s">
        <v>1395</v>
      </c>
      <c r="B271" s="131" t="s">
        <v>1662</v>
      </c>
      <c r="C271" s="131" t="s">
        <v>1663</v>
      </c>
    </row>
    <row r="272" spans="1:3">
      <c r="A272" s="131" t="s">
        <v>1395</v>
      </c>
      <c r="B272" s="131" t="s">
        <v>1664</v>
      </c>
      <c r="C272" s="131" t="s">
        <v>1665</v>
      </c>
    </row>
    <row r="273" spans="1:3">
      <c r="A273" s="131" t="s">
        <v>1395</v>
      </c>
      <c r="B273" s="131" t="s">
        <v>1666</v>
      </c>
      <c r="C273" s="131" t="s">
        <v>1667</v>
      </c>
    </row>
    <row r="274" spans="1:3">
      <c r="A274" s="131" t="s">
        <v>1395</v>
      </c>
      <c r="B274" s="131" t="s">
        <v>1409</v>
      </c>
      <c r="C274" s="131" t="s">
        <v>1410</v>
      </c>
    </row>
    <row r="275" spans="1:3">
      <c r="A275" s="131" t="s">
        <v>1395</v>
      </c>
      <c r="B275" s="131" t="s">
        <v>1668</v>
      </c>
      <c r="C275" s="131" t="s">
        <v>1669</v>
      </c>
    </row>
    <row r="276" spans="1:3">
      <c r="A276" s="131" t="s">
        <v>1395</v>
      </c>
      <c r="B276" s="131" t="s">
        <v>1395</v>
      </c>
      <c r="C276" s="131" t="s">
        <v>1396</v>
      </c>
    </row>
    <row r="277" spans="1:3">
      <c r="A277" s="131" t="s">
        <v>1395</v>
      </c>
      <c r="B277" s="131" t="s">
        <v>1413</v>
      </c>
      <c r="C277" s="131" t="s">
        <v>1414</v>
      </c>
    </row>
    <row r="278" spans="1:3">
      <c r="A278" s="131" t="s">
        <v>1415</v>
      </c>
      <c r="B278" s="131" t="s">
        <v>1670</v>
      </c>
      <c r="C278" s="131" t="s">
        <v>1671</v>
      </c>
    </row>
    <row r="279" spans="1:3">
      <c r="A279" s="131" t="s">
        <v>1415</v>
      </c>
      <c r="B279" s="131" t="s">
        <v>1672</v>
      </c>
      <c r="C279" s="131" t="s">
        <v>1673</v>
      </c>
    </row>
    <row r="280" spans="1:3">
      <c r="A280" s="131" t="s">
        <v>1415</v>
      </c>
      <c r="B280" s="131" t="s">
        <v>1417</v>
      </c>
      <c r="C280" s="131" t="s">
        <v>1418</v>
      </c>
    </row>
    <row r="281" spans="1:3">
      <c r="A281" s="131" t="s">
        <v>1415</v>
      </c>
      <c r="B281" s="131" t="s">
        <v>1674</v>
      </c>
      <c r="C281" s="131" t="s">
        <v>1675</v>
      </c>
    </row>
    <row r="282" spans="1:3">
      <c r="A282" s="131" t="s">
        <v>1415</v>
      </c>
      <c r="B282" s="131" t="s">
        <v>1676</v>
      </c>
      <c r="C282" s="131" t="s">
        <v>1677</v>
      </c>
    </row>
    <row r="283" spans="1:3">
      <c r="A283" s="131" t="s">
        <v>1415</v>
      </c>
      <c r="B283" s="131" t="s">
        <v>1421</v>
      </c>
      <c r="C283" s="131" t="s">
        <v>1422</v>
      </c>
    </row>
    <row r="284" spans="1:3">
      <c r="A284" s="131" t="s">
        <v>1415</v>
      </c>
      <c r="B284" s="131" t="s">
        <v>1678</v>
      </c>
      <c r="C284" s="131" t="s">
        <v>1679</v>
      </c>
    </row>
    <row r="285" spans="1:3">
      <c r="A285" s="131" t="s">
        <v>1415</v>
      </c>
      <c r="B285" s="131" t="s">
        <v>1425</v>
      </c>
      <c r="C285" s="131" t="s">
        <v>1426</v>
      </c>
    </row>
    <row r="286" spans="1:3">
      <c r="A286" s="131" t="s">
        <v>1415</v>
      </c>
      <c r="B286" s="131" t="s">
        <v>1680</v>
      </c>
      <c r="C286" s="131" t="s">
        <v>1681</v>
      </c>
    </row>
    <row r="287" spans="1:3">
      <c r="A287" s="131" t="s">
        <v>1415</v>
      </c>
      <c r="B287" s="131" t="s">
        <v>1415</v>
      </c>
      <c r="C287" s="131" t="s">
        <v>1416</v>
      </c>
    </row>
    <row r="288" spans="1:3">
      <c r="A288" s="131" t="s">
        <v>1415</v>
      </c>
      <c r="B288" s="131" t="s">
        <v>1427</v>
      </c>
      <c r="C288" s="131" t="s">
        <v>1428</v>
      </c>
    </row>
    <row r="289" spans="1:3">
      <c r="A289" s="131" t="s">
        <v>1006</v>
      </c>
      <c r="B289" s="131" t="s">
        <v>1006</v>
      </c>
      <c r="C289" s="131" t="s">
        <v>1429</v>
      </c>
    </row>
  </sheetData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workbookViewId="0"/>
  </sheetViews>
  <sheetFormatPr defaultColWidth="9.125" defaultRowHeight="11.4"/>
  <cols>
    <col min="1" max="16384" width="9.1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"/>
  <sheetViews>
    <sheetView showGridLines="0" workbookViewId="0"/>
  </sheetViews>
  <sheetFormatPr defaultRowHeight="11.4"/>
  <sheetData/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workbookViewId="0"/>
  </sheetViews>
  <sheetFormatPr defaultRowHeight="11.4"/>
  <sheetData/>
  <phoneticPr fontId="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SphereChoose">
    <tabColor indexed="47"/>
  </sheetPr>
  <dimension ref="A1"/>
  <sheetViews>
    <sheetView showGridLines="0" workbookViewId="0"/>
  </sheetViews>
  <sheetFormatPr defaultRowHeight="11.4"/>
  <sheetData/>
  <phoneticPr fontId="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"/>
  <sheetViews>
    <sheetView showGridLines="0" workbookViewId="0"/>
  </sheetViews>
  <sheetFormatPr defaultRowHeight="11.4"/>
  <sheetData/>
  <sheetProtection formatColumns="0" formatRows="0"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"/>
  <sheetViews>
    <sheetView showGridLines="0" workbookViewId="0"/>
  </sheetViews>
  <sheetFormatPr defaultRowHeight="11.4"/>
  <sheetData/>
  <sheetProtection formatColumns="0" formatRows="0"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"/>
  <sheetViews>
    <sheetView showGridLines="0" workbookViewId="0"/>
  </sheetViews>
  <sheetFormatPr defaultRowHeight="11.4"/>
  <sheetData/>
  <sheetProtection formatColumns="0" formatRows="0"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SheetMain06">
    <tabColor indexed="47"/>
  </sheetPr>
  <dimension ref="A1"/>
  <sheetViews>
    <sheetView showGridLines="0" workbookViewId="0"/>
  </sheetViews>
  <sheetFormatPr defaultRowHeight="11.4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ColWidth="9.125" defaultRowHeight="13.2"/>
  <cols>
    <col min="1" max="1" width="3.125" style="87" customWidth="1"/>
    <col min="2" max="15" width="9.125" style="87"/>
    <col min="16" max="16" width="34.875" style="87" customWidth="1"/>
    <col min="17" max="16384" width="9.125" style="87"/>
  </cols>
  <sheetData>
    <row r="1" spans="2:9">
      <c r="B1" s="86">
        <v>79</v>
      </c>
      <c r="C1" s="86">
        <v>9423815</v>
      </c>
      <c r="G1" s="86">
        <v>0</v>
      </c>
    </row>
    <row r="2" spans="2:9" ht="12.75" customHeight="1">
      <c r="B2" s="437" t="s">
        <v>552</v>
      </c>
      <c r="C2" s="438"/>
      <c r="D2" s="438"/>
      <c r="E2" s="438"/>
      <c r="F2" s="438"/>
      <c r="G2" s="439"/>
      <c r="H2" s="86">
        <v>0</v>
      </c>
    </row>
    <row r="3" spans="2:9" ht="16.5" customHeight="1">
      <c r="B3" s="440"/>
      <c r="C3" s="441"/>
      <c r="D3" s="441"/>
      <c r="E3" s="441"/>
      <c r="F3" s="441"/>
      <c r="G3" s="442"/>
      <c r="H3" s="88"/>
      <c r="I3" s="88"/>
    </row>
    <row r="4" spans="2:9" ht="18.899999999999999" customHeight="1"/>
    <row r="19" spans="17:17">
      <c r="Q19" s="89"/>
    </row>
    <row r="45" spans="3:13">
      <c r="D45" s="90"/>
      <c r="E45" s="90"/>
      <c r="F45" s="90"/>
      <c r="J45" s="90"/>
    </row>
    <row r="46" spans="3:13">
      <c r="M46" s="90"/>
    </row>
    <row r="47" spans="3:13">
      <c r="C47" s="90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SheetMain07">
    <tabColor indexed="47"/>
  </sheetPr>
  <dimension ref="A1"/>
  <sheetViews>
    <sheetView showGridLines="0" workbookViewId="0"/>
  </sheetViews>
  <sheetFormatPr defaultRowHeight="11.4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08">
    <tabColor indexed="47"/>
  </sheetPr>
  <dimension ref="A1"/>
  <sheetViews>
    <sheetView showGridLines="0" workbookViewId="0"/>
  </sheetViews>
  <sheetFormatPr defaultRowHeight="11.4"/>
  <sheetData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83"/>
    <col min="27" max="36" width="9.125" style="85"/>
    <col min="37" max="16384" width="9.125" style="83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RegionSelectSub">
    <tabColor indexed="47"/>
  </sheetPr>
  <dimension ref="A1"/>
  <sheetViews>
    <sheetView showGridLines="0" workbookViewId="0"/>
  </sheetViews>
  <sheetFormatPr defaultRowHeight="11.4"/>
  <sheetData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workbookViewId="0"/>
  </sheetViews>
  <sheetFormatPr defaultRowHeight="11.4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CommonProv">
    <tabColor indexed="47"/>
  </sheetPr>
  <dimension ref="A1"/>
  <sheetViews>
    <sheetView showGridLines="0" workbookViewId="0"/>
  </sheetViews>
  <sheetFormatPr defaultRowHeight="11.4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ProvGeneralProc">
    <tabColor indexed="47"/>
  </sheetPr>
  <dimension ref="A1"/>
  <sheetViews>
    <sheetView showGridLines="0" workbookViewId="0"/>
  </sheetViews>
  <sheetFormatPr defaultRowHeight="11.4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C180"/>
  <sheetViews>
    <sheetView showGridLines="0" workbookViewId="0"/>
  </sheetViews>
  <sheetFormatPr defaultRowHeight="11.4"/>
  <cols>
    <col min="1" max="1" width="40.125" bestFit="1" customWidth="1"/>
  </cols>
  <sheetData>
    <row r="1" spans="3:3">
      <c r="C1" s="369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>
      <c r="C2" s="369"/>
    </row>
    <row r="3" spans="3:3">
      <c r="C3" s="369"/>
    </row>
    <row r="4" spans="3:3">
      <c r="C4" s="369"/>
    </row>
    <row r="5" spans="3:3">
      <c r="C5" s="369"/>
    </row>
    <row r="6" spans="3:3">
      <c r="C6" s="369"/>
    </row>
    <row r="7" spans="3:3">
      <c r="C7" s="369"/>
    </row>
    <row r="8" spans="3:3">
      <c r="C8" s="369"/>
    </row>
    <row r="9" spans="3:3">
      <c r="C9" s="369"/>
    </row>
    <row r="10" spans="3:3">
      <c r="C10" s="369"/>
    </row>
    <row r="11" spans="3:3">
      <c r="C11" s="369"/>
    </row>
    <row r="12" spans="3:3">
      <c r="C12" s="369"/>
    </row>
    <row r="13" spans="3:3">
      <c r="C13" s="369"/>
    </row>
    <row r="14" spans="3:3">
      <c r="C14" s="369"/>
    </row>
    <row r="15" spans="3:3">
      <c r="C15" s="369"/>
    </row>
    <row r="16" spans="3:3">
      <c r="C16" s="369"/>
    </row>
    <row r="17" spans="3:3">
      <c r="C17" s="369"/>
    </row>
    <row r="18" spans="3:3">
      <c r="C18" s="369"/>
    </row>
    <row r="19" spans="3:3">
      <c r="C19" s="369"/>
    </row>
    <row r="20" spans="3:3">
      <c r="C20" s="369"/>
    </row>
    <row r="21" spans="3:3">
      <c r="C21" s="369"/>
    </row>
    <row r="22" spans="3:3">
      <c r="C22" s="369"/>
    </row>
    <row r="23" spans="3:3">
      <c r="C23" s="369"/>
    </row>
    <row r="24" spans="3:3">
      <c r="C24" s="369"/>
    </row>
    <row r="25" spans="3:3">
      <c r="C25" s="369"/>
    </row>
    <row r="26" spans="3:3">
      <c r="C26" s="369"/>
    </row>
    <row r="27" spans="3:3">
      <c r="C27" s="369"/>
    </row>
    <row r="28" spans="3:3">
      <c r="C28" s="369"/>
    </row>
    <row r="29" spans="3:3">
      <c r="C29" s="369"/>
    </row>
    <row r="30" spans="3:3">
      <c r="C30" s="369"/>
    </row>
    <row r="31" spans="3:3">
      <c r="C31" s="369"/>
    </row>
    <row r="32" spans="3:3">
      <c r="C32" s="369"/>
    </row>
    <row r="33" spans="3:3">
      <c r="C33" s="369"/>
    </row>
    <row r="34" spans="3:3">
      <c r="C34" s="369"/>
    </row>
    <row r="35" spans="3:3">
      <c r="C35" s="369"/>
    </row>
    <row r="36" spans="3:3">
      <c r="C36" s="369"/>
    </row>
    <row r="37" spans="3:3">
      <c r="C37" s="369"/>
    </row>
    <row r="38" spans="3:3">
      <c r="C38" s="369"/>
    </row>
    <row r="39" spans="3:3">
      <c r="C39" s="369"/>
    </row>
    <row r="40" spans="3:3">
      <c r="C40" s="369"/>
    </row>
    <row r="41" spans="3:3">
      <c r="C41" s="369"/>
    </row>
    <row r="42" spans="3:3">
      <c r="C42" s="369"/>
    </row>
    <row r="43" spans="3:3">
      <c r="C43" s="369"/>
    </row>
    <row r="44" spans="3:3">
      <c r="C44" s="369"/>
    </row>
    <row r="45" spans="3:3">
      <c r="C45" s="369"/>
    </row>
    <row r="46" spans="3:3">
      <c r="C46" s="369"/>
    </row>
    <row r="47" spans="3:3">
      <c r="C47" s="369"/>
    </row>
    <row r="48" spans="3:3">
      <c r="C48" s="369"/>
    </row>
    <row r="49" spans="3:3">
      <c r="C49" s="369"/>
    </row>
    <row r="50" spans="3:3">
      <c r="C50" s="369"/>
    </row>
    <row r="51" spans="3:3">
      <c r="C51" s="369"/>
    </row>
    <row r="52" spans="3:3">
      <c r="C52" s="369"/>
    </row>
    <row r="53" spans="3:3">
      <c r="C53" s="369"/>
    </row>
    <row r="54" spans="3:3">
      <c r="C54" s="369"/>
    </row>
    <row r="55" spans="3:3">
      <c r="C55" s="369"/>
    </row>
    <row r="56" spans="3:3">
      <c r="C56" s="369"/>
    </row>
    <row r="57" spans="3:3">
      <c r="C57" s="369"/>
    </row>
    <row r="58" spans="3:3">
      <c r="C58" s="369"/>
    </row>
    <row r="59" spans="3:3">
      <c r="C59" s="369"/>
    </row>
    <row r="60" spans="3:3">
      <c r="C60" s="369"/>
    </row>
    <row r="61" spans="3:3">
      <c r="C61" s="369"/>
    </row>
    <row r="62" spans="3:3">
      <c r="C62" s="369"/>
    </row>
    <row r="63" spans="3:3">
      <c r="C63" s="369"/>
    </row>
    <row r="64" spans="3:3">
      <c r="C64" s="369"/>
    </row>
    <row r="65" spans="3:3">
      <c r="C65" s="369"/>
    </row>
    <row r="66" spans="3:3">
      <c r="C66" s="369"/>
    </row>
    <row r="67" spans="3:3">
      <c r="C67" s="369"/>
    </row>
    <row r="68" spans="3:3">
      <c r="C68" s="369"/>
    </row>
    <row r="69" spans="3:3">
      <c r="C69" s="369"/>
    </row>
    <row r="70" spans="3:3">
      <c r="C70" s="369"/>
    </row>
    <row r="71" spans="3:3">
      <c r="C71" s="369"/>
    </row>
    <row r="72" spans="3:3">
      <c r="C72" s="369"/>
    </row>
    <row r="73" spans="3:3">
      <c r="C73" s="369"/>
    </row>
    <row r="74" spans="3:3">
      <c r="C74" s="369"/>
    </row>
    <row r="75" spans="3:3">
      <c r="C75" s="369"/>
    </row>
    <row r="76" spans="3:3">
      <c r="C76" s="369"/>
    </row>
    <row r="77" spans="3:3">
      <c r="C77" s="369"/>
    </row>
    <row r="78" spans="3:3">
      <c r="C78" s="369"/>
    </row>
    <row r="79" spans="3:3">
      <c r="C79" s="369"/>
    </row>
    <row r="80" spans="3:3">
      <c r="C80" s="369"/>
    </row>
    <row r="81" spans="3:3">
      <c r="C81" s="369"/>
    </row>
    <row r="82" spans="3:3">
      <c r="C82" s="369"/>
    </row>
    <row r="83" spans="3:3">
      <c r="C83" s="369"/>
    </row>
    <row r="84" spans="3:3">
      <c r="C84" s="369"/>
    </row>
    <row r="85" spans="3:3">
      <c r="C85" s="369"/>
    </row>
    <row r="86" spans="3:3">
      <c r="C86" s="369"/>
    </row>
    <row r="87" spans="3:3">
      <c r="C87" s="369"/>
    </row>
    <row r="88" spans="3:3">
      <c r="C88" s="369"/>
    </row>
    <row r="89" spans="3:3">
      <c r="C89" s="369"/>
    </row>
    <row r="90" spans="3:3">
      <c r="C90" s="369"/>
    </row>
    <row r="91" spans="3:3">
      <c r="C91" s="369"/>
    </row>
    <row r="92" spans="3:3">
      <c r="C92" s="369"/>
    </row>
    <row r="93" spans="3:3">
      <c r="C93" s="369"/>
    </row>
    <row r="94" spans="3:3">
      <c r="C94" s="369"/>
    </row>
    <row r="95" spans="3:3">
      <c r="C95" s="369"/>
    </row>
    <row r="96" spans="3:3">
      <c r="C96" s="369"/>
    </row>
    <row r="97" spans="3:3">
      <c r="C97" s="369"/>
    </row>
    <row r="98" spans="3:3">
      <c r="C98" s="369"/>
    </row>
    <row r="99" spans="3:3">
      <c r="C99" s="369"/>
    </row>
    <row r="100" spans="3:3">
      <c r="C100" s="369"/>
    </row>
    <row r="101" spans="3:3">
      <c r="C101" s="369"/>
    </row>
    <row r="102" spans="3:3">
      <c r="C102" s="369"/>
    </row>
    <row r="103" spans="3:3">
      <c r="C103" s="369"/>
    </row>
    <row r="104" spans="3:3">
      <c r="C104" s="369"/>
    </row>
    <row r="105" spans="3:3">
      <c r="C105" s="369"/>
    </row>
    <row r="106" spans="3:3">
      <c r="C106" s="369"/>
    </row>
    <row r="107" spans="3:3">
      <c r="C107" s="369"/>
    </row>
    <row r="108" spans="3:3">
      <c r="C108" s="369"/>
    </row>
    <row r="109" spans="3:3">
      <c r="C109" s="369"/>
    </row>
    <row r="110" spans="3:3">
      <c r="C110" s="369"/>
    </row>
    <row r="111" spans="3:3">
      <c r="C111" s="369"/>
    </row>
    <row r="112" spans="3:3">
      <c r="C112" s="369"/>
    </row>
    <row r="113" spans="1:3">
      <c r="C113" s="369"/>
    </row>
    <row r="114" spans="1:3">
      <c r="C114" s="369"/>
    </row>
    <row r="115" spans="1:3">
      <c r="C115" s="369"/>
    </row>
    <row r="116" spans="1:3">
      <c r="C116" s="369"/>
    </row>
    <row r="127" spans="1:3">
      <c r="A127" s="369"/>
    </row>
    <row r="128" spans="1:3">
      <c r="A128" s="369"/>
    </row>
    <row r="129" spans="1:1">
      <c r="A129" s="369"/>
    </row>
    <row r="130" spans="1:1">
      <c r="A130" s="369"/>
    </row>
    <row r="131" spans="1:1">
      <c r="A131" s="369"/>
    </row>
    <row r="132" spans="1:1">
      <c r="A132" s="369"/>
    </row>
    <row r="133" spans="1:1">
      <c r="A133" s="369"/>
    </row>
    <row r="134" spans="1:1">
      <c r="A134" s="369"/>
    </row>
    <row r="135" spans="1:1">
      <c r="A135" s="369"/>
    </row>
    <row r="136" spans="1:1">
      <c r="A136" s="369"/>
    </row>
    <row r="137" spans="1:1">
      <c r="A137" s="369"/>
    </row>
    <row r="138" spans="1:1">
      <c r="A138" s="369"/>
    </row>
    <row r="139" spans="1:1">
      <c r="A139" s="369"/>
    </row>
    <row r="140" spans="1:1">
      <c r="A140" s="369"/>
    </row>
    <row r="141" spans="1:1">
      <c r="A141" s="369"/>
    </row>
    <row r="142" spans="1:1">
      <c r="A142" s="369"/>
    </row>
    <row r="143" spans="1:1">
      <c r="A143" s="369"/>
    </row>
    <row r="144" spans="1:1">
      <c r="A144" s="369"/>
    </row>
    <row r="145" spans="1:1">
      <c r="A145" s="369"/>
    </row>
    <row r="146" spans="1:1">
      <c r="A146" s="369"/>
    </row>
    <row r="147" spans="1:1">
      <c r="A147" s="369"/>
    </row>
    <row r="148" spans="1:1">
      <c r="A148" s="369"/>
    </row>
    <row r="149" spans="1:1">
      <c r="A149" s="369"/>
    </row>
    <row r="150" spans="1:1">
      <c r="A150" s="369"/>
    </row>
    <row r="151" spans="1:1">
      <c r="A151" s="369"/>
    </row>
    <row r="152" spans="1:1">
      <c r="A152" s="369"/>
    </row>
    <row r="153" spans="1:1">
      <c r="A153" s="369"/>
    </row>
    <row r="154" spans="1:1">
      <c r="A154" s="369"/>
    </row>
    <row r="155" spans="1:1">
      <c r="A155" s="369"/>
    </row>
    <row r="156" spans="1:1">
      <c r="A156" s="369"/>
    </row>
    <row r="157" spans="1:1">
      <c r="A157" s="369"/>
    </row>
    <row r="158" spans="1:1">
      <c r="A158" s="369"/>
    </row>
    <row r="159" spans="1:1">
      <c r="A159" s="369"/>
    </row>
    <row r="160" spans="1:1">
      <c r="A160" s="369"/>
    </row>
    <row r="161" spans="1:1">
      <c r="A161" s="369"/>
    </row>
    <row r="162" spans="1:1">
      <c r="A162" s="369"/>
    </row>
    <row r="163" spans="1:1">
      <c r="A163" s="369"/>
    </row>
    <row r="164" spans="1:1">
      <c r="A164" s="369"/>
    </row>
    <row r="165" spans="1:1">
      <c r="A165" s="369"/>
    </row>
    <row r="166" spans="1:1">
      <c r="A166" s="369"/>
    </row>
    <row r="167" spans="1:1">
      <c r="A167" s="369"/>
    </row>
    <row r="168" spans="1:1">
      <c r="A168" s="369"/>
    </row>
    <row r="169" spans="1:1">
      <c r="A169" s="369"/>
    </row>
    <row r="170" spans="1:1">
      <c r="A170" s="369"/>
    </row>
    <row r="171" spans="1:1">
      <c r="A171" s="369"/>
    </row>
    <row r="172" spans="1:1">
      <c r="A172" s="369"/>
    </row>
    <row r="173" spans="1:1">
      <c r="A173" s="369"/>
    </row>
    <row r="174" spans="1:1">
      <c r="A174" s="369"/>
    </row>
    <row r="175" spans="1:1">
      <c r="A175" s="369"/>
    </row>
    <row r="176" spans="1:1">
      <c r="A176" s="369"/>
    </row>
    <row r="177" spans="1:1">
      <c r="A177" s="369"/>
    </row>
    <row r="178" spans="1:1">
      <c r="A178" s="369"/>
    </row>
    <row r="179" spans="1:1">
      <c r="A179" s="369"/>
    </row>
    <row r="180" spans="1:1">
      <c r="A180" s="369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1">
    <pageSetUpPr fitToPage="1"/>
  </sheetPr>
  <dimension ref="A1:Z69"/>
  <sheetViews>
    <sheetView showGridLines="0" topLeftCell="C53" zoomScaleNormal="100" workbookViewId="0">
      <selection activeCell="F62" sqref="F62:G65"/>
    </sheetView>
  </sheetViews>
  <sheetFormatPr defaultColWidth="9.125" defaultRowHeight="11.4"/>
  <cols>
    <col min="1" max="1" width="17.625" style="50" hidden="1" customWidth="1"/>
    <col min="2" max="2" width="17.625" style="51" hidden="1" customWidth="1"/>
    <col min="3" max="3" width="2.75" style="52" customWidth="1"/>
    <col min="4" max="4" width="5.75" style="54" customWidth="1"/>
    <col min="5" max="6" width="40.75" style="54" customWidth="1"/>
    <col min="7" max="7" width="20.75" style="77" customWidth="1"/>
    <col min="8" max="8" width="5.75" style="54" customWidth="1"/>
    <col min="9" max="10" width="2.75" style="54" customWidth="1"/>
    <col min="11" max="16384" width="9.125" style="54"/>
  </cols>
  <sheetData>
    <row r="1" spans="1:9" s="52" customFormat="1" ht="10.5" customHeight="1">
      <c r="A1" s="50" t="str">
        <f>region_name</f>
        <v>Челябинская область</v>
      </c>
      <c r="B1" s="51"/>
      <c r="C1" s="52" t="str">
        <f>org&amp;"_INN:"&amp;inn&amp;"_KPP:"&amp;kpp</f>
        <v>ООО "Домостроительный комбинат"_INN:7422046670_KPP:742201001</v>
      </c>
      <c r="G1" s="53"/>
    </row>
    <row r="2" spans="1:9" s="52" customFormat="1" ht="11.25" customHeight="1">
      <c r="A2" s="50" t="str">
        <f>IF(org="","Не определено",org)</f>
        <v>ООО "Домостроительный комбинат"</v>
      </c>
      <c r="B2" s="51" t="str">
        <f>IF(inn="","Не определено",inn)</f>
        <v>7422046670</v>
      </c>
      <c r="F2" s="456" t="e">
        <f>code</f>
        <v>#REF!</v>
      </c>
      <c r="G2" s="456"/>
      <c r="H2" s="456"/>
    </row>
    <row r="3" spans="1:9" ht="18" customHeight="1">
      <c r="D3" s="68"/>
      <c r="E3" s="69"/>
      <c r="F3" s="457" t="e">
        <f>version</f>
        <v>#REF!</v>
      </c>
      <c r="G3" s="457"/>
      <c r="H3" s="457"/>
      <c r="I3" s="67"/>
    </row>
    <row r="4" spans="1:9" ht="39.9" customHeight="1">
      <c r="A4" s="50" t="str">
        <f>IF(fil="","Не определено",fil)</f>
        <v>Не определено</v>
      </c>
      <c r="B4" s="51" t="str">
        <f>IF(kpp="","Не определено",kpp)</f>
        <v>742201001</v>
      </c>
      <c r="C4" s="132"/>
      <c r="D4" s="460" t="str">
        <f>"Показатели, подлежащие раскрытию в сфере "&amp;TSphere_full&amp;" (План)"</f>
        <v>Показатели, подлежащие раскрытию в сфере водоотведения и (или) очистки сточных вод (План)</v>
      </c>
      <c r="E4" s="460"/>
      <c r="F4" s="460"/>
      <c r="G4" s="460"/>
      <c r="H4" s="460"/>
      <c r="I4" s="67"/>
    </row>
    <row r="5" spans="1:9">
      <c r="D5" s="70"/>
      <c r="E5" s="70"/>
      <c r="F5" s="70"/>
      <c r="G5" s="71"/>
      <c r="H5" s="70"/>
      <c r="I5" s="67"/>
    </row>
    <row r="6" spans="1:9">
      <c r="C6" s="132"/>
      <c r="D6" s="177"/>
      <c r="E6" s="178" t="s">
        <v>425</v>
      </c>
      <c r="F6" s="416"/>
      <c r="G6" s="417"/>
      <c r="H6" s="179"/>
      <c r="I6" s="67"/>
    </row>
    <row r="7" spans="1:9" ht="24.9" customHeight="1">
      <c r="A7" s="55"/>
      <c r="C7" s="132"/>
      <c r="D7" s="180"/>
      <c r="E7" s="166" t="s">
        <v>350</v>
      </c>
      <c r="F7" s="461" t="s">
        <v>552</v>
      </c>
      <c r="G7" s="461"/>
      <c r="H7" s="383"/>
      <c r="I7" s="67"/>
    </row>
    <row r="8" spans="1:9">
      <c r="A8" s="55"/>
      <c r="C8" s="132"/>
      <c r="D8" s="180"/>
      <c r="E8" s="161"/>
      <c r="F8" s="418"/>
      <c r="G8" s="419"/>
      <c r="H8" s="181"/>
      <c r="I8" s="67"/>
    </row>
    <row r="9" spans="1:9" ht="24.9" customHeight="1">
      <c r="A9" s="55"/>
      <c r="C9" s="132"/>
      <c r="D9" s="182"/>
      <c r="E9" s="160" t="s">
        <v>351</v>
      </c>
      <c r="F9" s="448" t="s">
        <v>1727</v>
      </c>
      <c r="G9" s="448"/>
      <c r="H9" s="383"/>
      <c r="I9" s="67"/>
    </row>
    <row r="10" spans="1:9">
      <c r="D10" s="182"/>
      <c r="E10" s="158"/>
      <c r="F10" s="388"/>
      <c r="G10" s="420"/>
      <c r="H10" s="183"/>
    </row>
    <row r="11" spans="1:9" ht="24.75" customHeight="1">
      <c r="D11" s="184"/>
      <c r="E11" s="69"/>
      <c r="F11" s="458" t="s">
        <v>73</v>
      </c>
      <c r="G11" s="458"/>
      <c r="H11" s="181"/>
    </row>
    <row r="12" spans="1:9" ht="24.9" customHeight="1">
      <c r="D12" s="184"/>
      <c r="E12" s="162" t="str">
        <f>"Сайт"&amp;IF(strPublication="На официальном сайте организации"," организации "," ")&amp;"в сети Интернет"</f>
        <v>Сайт в сети Интернет</v>
      </c>
      <c r="F12" s="462" t="s">
        <v>1726</v>
      </c>
      <c r="G12" s="462"/>
      <c r="H12" s="383"/>
    </row>
    <row r="13" spans="1:9" ht="24.9" customHeight="1">
      <c r="D13" s="184"/>
      <c r="E13" s="162" t="s">
        <v>589</v>
      </c>
      <c r="F13" s="462" t="s">
        <v>1726</v>
      </c>
      <c r="G13" s="462"/>
      <c r="H13" s="383"/>
    </row>
    <row r="14" spans="1:9">
      <c r="A14" s="55"/>
      <c r="C14" s="132"/>
      <c r="D14" s="182"/>
      <c r="E14" s="56"/>
      <c r="F14" s="421"/>
      <c r="G14" s="422"/>
      <c r="H14" s="186"/>
      <c r="I14" s="67"/>
    </row>
    <row r="15" spans="1:9" ht="30" customHeight="1">
      <c r="C15" s="69"/>
      <c r="D15" s="182"/>
      <c r="E15" s="69"/>
      <c r="F15" s="459" t="s">
        <v>90</v>
      </c>
      <c r="G15" s="459"/>
      <c r="H15" s="186"/>
      <c r="I15" s="69"/>
    </row>
    <row r="16" spans="1:9" ht="24.9" customHeight="1">
      <c r="C16" s="69"/>
      <c r="D16" s="182"/>
      <c r="E16" s="160" t="s">
        <v>64</v>
      </c>
      <c r="F16" s="449" t="s">
        <v>1728</v>
      </c>
      <c r="G16" s="449"/>
      <c r="H16" s="384"/>
      <c r="I16" s="69"/>
    </row>
    <row r="17" spans="1:10" ht="24.9" customHeight="1">
      <c r="C17" s="69"/>
      <c r="D17" s="182"/>
      <c r="E17" s="160" t="s">
        <v>65</v>
      </c>
      <c r="F17" s="449" t="s">
        <v>1729</v>
      </c>
      <c r="G17" s="449"/>
      <c r="H17" s="384"/>
      <c r="I17" s="69"/>
    </row>
    <row r="18" spans="1:10" ht="12" customHeight="1">
      <c r="C18" s="132"/>
      <c r="D18" s="182"/>
      <c r="E18" s="163"/>
      <c r="F18" s="423"/>
      <c r="G18" s="419"/>
      <c r="H18" s="187"/>
      <c r="I18" s="67"/>
    </row>
    <row r="19" spans="1:10" ht="34.200000000000003">
      <c r="A19" s="50" t="s">
        <v>352</v>
      </c>
      <c r="B19" s="51" t="s">
        <v>194</v>
      </c>
      <c r="C19" s="132"/>
      <c r="D19" s="182"/>
      <c r="E19" s="160" t="s">
        <v>63</v>
      </c>
      <c r="F19" s="448" t="s">
        <v>192</v>
      </c>
      <c r="G19" s="448"/>
      <c r="H19" s="385"/>
      <c r="I19" s="67"/>
    </row>
    <row r="20" spans="1:10" s="172" customFormat="1" ht="16.8">
      <c r="A20" s="167"/>
      <c r="B20" s="168"/>
      <c r="C20" s="169"/>
      <c r="D20" s="188"/>
      <c r="E20" s="414"/>
      <c r="F20" s="424"/>
      <c r="G20" s="424"/>
      <c r="H20" s="189"/>
      <c r="I20" s="171"/>
    </row>
    <row r="21" spans="1:10" ht="24.9" customHeight="1">
      <c r="C21" s="132"/>
      <c r="D21" s="413"/>
      <c r="E21" s="305" t="s">
        <v>1432</v>
      </c>
      <c r="F21" s="158"/>
      <c r="G21" s="158"/>
      <c r="H21" s="187"/>
      <c r="I21" s="67"/>
    </row>
    <row r="22" spans="1:10" s="172" customFormat="1" ht="16.8">
      <c r="A22" s="167">
        <v>66</v>
      </c>
      <c r="B22" s="168"/>
      <c r="C22" s="169"/>
      <c r="D22" s="188"/>
      <c r="E22" s="415"/>
      <c r="F22" s="173"/>
      <c r="G22" s="173"/>
      <c r="H22" s="190"/>
      <c r="I22" s="171"/>
    </row>
    <row r="23" spans="1:10" ht="24.9" customHeight="1">
      <c r="C23" s="132"/>
      <c r="D23" s="182"/>
      <c r="E23" s="164" t="s">
        <v>430</v>
      </c>
      <c r="F23" s="454" t="s">
        <v>927</v>
      </c>
      <c r="G23" s="454"/>
      <c r="H23" s="383"/>
      <c r="I23" s="67"/>
      <c r="J23" s="73"/>
    </row>
    <row r="24" spans="1:10" ht="2.25" customHeight="1">
      <c r="C24" s="132"/>
      <c r="D24" s="182"/>
      <c r="E24" s="163"/>
      <c r="F24" s="158"/>
      <c r="G24" s="176"/>
      <c r="H24" s="181"/>
      <c r="I24" s="67"/>
      <c r="J24" s="73"/>
    </row>
    <row r="25" spans="1:10" ht="24.9" hidden="1" customHeight="1">
      <c r="C25" s="132"/>
      <c r="D25" s="182"/>
      <c r="E25" s="164" t="s">
        <v>353</v>
      </c>
      <c r="F25" s="452"/>
      <c r="G25" s="452"/>
      <c r="H25" s="378"/>
      <c r="I25" s="67"/>
    </row>
    <row r="26" spans="1:10" ht="2.25" customHeight="1">
      <c r="C26" s="132"/>
      <c r="D26" s="182"/>
      <c r="E26" s="163"/>
      <c r="F26" s="158"/>
      <c r="G26" s="176"/>
      <c r="H26" s="181"/>
      <c r="I26" s="67"/>
      <c r="J26" s="73"/>
    </row>
    <row r="27" spans="1:10" ht="24.9" customHeight="1">
      <c r="C27" s="132"/>
      <c r="D27" s="182"/>
      <c r="E27" s="164" t="s">
        <v>257</v>
      </c>
      <c r="F27" s="455" t="s">
        <v>928</v>
      </c>
      <c r="G27" s="455"/>
      <c r="H27" s="378"/>
      <c r="I27" s="67"/>
    </row>
    <row r="28" spans="1:10" ht="24.9" customHeight="1">
      <c r="C28" s="132"/>
      <c r="D28" s="182"/>
      <c r="E28" s="164" t="s">
        <v>258</v>
      </c>
      <c r="F28" s="455" t="s">
        <v>924</v>
      </c>
      <c r="G28" s="455"/>
      <c r="H28" s="378"/>
      <c r="I28" s="67"/>
    </row>
    <row r="29" spans="1:10" ht="2.25" customHeight="1">
      <c r="C29" s="132"/>
      <c r="D29" s="182"/>
      <c r="E29" s="163"/>
      <c r="F29" s="158"/>
      <c r="G29" s="176"/>
      <c r="H29" s="181"/>
      <c r="I29" s="67"/>
      <c r="J29" s="73"/>
    </row>
    <row r="30" spans="1:10" ht="24.9" customHeight="1">
      <c r="C30" s="132"/>
      <c r="D30" s="182"/>
      <c r="E30" s="160" t="s">
        <v>354</v>
      </c>
      <c r="F30" s="448" t="s">
        <v>565</v>
      </c>
      <c r="G30" s="453"/>
      <c r="H30" s="378"/>
      <c r="I30" s="67"/>
    </row>
    <row r="31" spans="1:10" ht="3" customHeight="1">
      <c r="C31" s="132"/>
      <c r="D31" s="182"/>
      <c r="E31" s="160"/>
      <c r="F31" s="160"/>
      <c r="G31" s="160"/>
      <c r="H31" s="185"/>
      <c r="I31" s="67"/>
    </row>
    <row r="32" spans="1:10" ht="2.25" customHeight="1">
      <c r="C32" s="132"/>
      <c r="D32" s="182"/>
      <c r="E32" s="163"/>
      <c r="F32" s="158"/>
      <c r="G32" s="176"/>
      <c r="H32" s="181"/>
      <c r="I32" s="67"/>
      <c r="J32" s="73"/>
    </row>
    <row r="33" spans="1:17" ht="24.9" customHeight="1">
      <c r="C33" s="132"/>
      <c r="D33" s="182"/>
      <c r="E33" s="160" t="s">
        <v>11</v>
      </c>
      <c r="F33" s="448" t="s">
        <v>8</v>
      </c>
      <c r="G33" s="448"/>
      <c r="H33" s="378"/>
      <c r="I33" s="67"/>
    </row>
    <row r="34" spans="1:17" ht="2.25" customHeight="1">
      <c r="C34" s="132"/>
      <c r="D34" s="182"/>
      <c r="E34" s="163"/>
      <c r="F34" s="158"/>
      <c r="G34" s="176"/>
      <c r="H34" s="181"/>
      <c r="I34" s="67"/>
      <c r="J34" s="73"/>
    </row>
    <row r="35" spans="1:17" ht="24.9" customHeight="1">
      <c r="C35" s="132"/>
      <c r="D35" s="182"/>
      <c r="E35" s="160" t="s">
        <v>499</v>
      </c>
      <c r="F35" s="448" t="s">
        <v>192</v>
      </c>
      <c r="G35" s="448"/>
      <c r="H35" s="378"/>
      <c r="I35" s="67"/>
    </row>
    <row r="36" spans="1:17">
      <c r="C36" s="132"/>
      <c r="D36" s="182"/>
      <c r="E36" s="163"/>
      <c r="F36" s="158"/>
      <c r="G36" s="176"/>
      <c r="H36" s="181"/>
      <c r="I36" s="67"/>
      <c r="J36" s="73"/>
    </row>
    <row r="37" spans="1:17" ht="33" customHeight="1">
      <c r="C37" s="132"/>
      <c r="D37" s="182"/>
      <c r="E37" s="160"/>
      <c r="F37" s="450" t="str">
        <f>"Система "&amp;IF(TSphere="ТС","теплоснабжения","коммунальной инфраструктуры")</f>
        <v>Система коммунальной инфраструктуры</v>
      </c>
      <c r="G37" s="450"/>
      <c r="H37" s="160"/>
      <c r="I37" s="67"/>
    </row>
    <row r="38" spans="1:17" ht="24.9" customHeight="1">
      <c r="C38" s="132"/>
      <c r="D38" s="182"/>
      <c r="E38" s="160" t="s">
        <v>98</v>
      </c>
      <c r="F38" s="451" t="s">
        <v>590</v>
      </c>
      <c r="G38" s="451"/>
      <c r="H38" s="378"/>
      <c r="I38" s="67"/>
    </row>
    <row r="39" spans="1:17" ht="24.9" customHeight="1">
      <c r="C39" s="132"/>
      <c r="D39" s="182"/>
      <c r="E39" s="160" t="s">
        <v>99</v>
      </c>
      <c r="F39" s="447" t="s">
        <v>920</v>
      </c>
      <c r="G39" s="447"/>
      <c r="H39" s="378"/>
      <c r="I39" s="67"/>
    </row>
    <row r="40" spans="1:17" s="172" customFormat="1" ht="16.8">
      <c r="A40" s="167"/>
      <c r="B40" s="168"/>
      <c r="C40" s="169"/>
      <c r="D40" s="188"/>
      <c r="E40" s="414"/>
      <c r="F40" s="170"/>
      <c r="G40" s="170"/>
      <c r="H40" s="190"/>
      <c r="I40" s="171"/>
    </row>
    <row r="41" spans="1:17" ht="33" customHeight="1">
      <c r="C41" s="132"/>
      <c r="D41" s="413"/>
      <c r="E41" s="305" t="s">
        <v>1730</v>
      </c>
      <c r="F41" s="158"/>
      <c r="G41" s="158"/>
      <c r="H41" s="185"/>
      <c r="I41" s="67"/>
    </row>
    <row r="42" spans="1:17" s="172" customFormat="1" ht="16.8">
      <c r="A42" s="167"/>
      <c r="B42" s="168"/>
      <c r="C42" s="169"/>
      <c r="D42" s="188"/>
      <c r="E42" s="415"/>
      <c r="F42" s="174"/>
      <c r="G42" s="174"/>
      <c r="H42" s="190"/>
      <c r="I42" s="171"/>
    </row>
    <row r="43" spans="1:17" ht="38.25" customHeight="1">
      <c r="C43" s="133"/>
      <c r="D43" s="182"/>
      <c r="E43" s="72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коммунальной инфраструктуры</v>
      </c>
      <c r="F43" s="446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коммунальной инфраструктуры</v>
      </c>
      <c r="G43" s="446"/>
      <c r="H43" s="181"/>
      <c r="I43" s="67"/>
      <c r="O43" s="74"/>
      <c r="P43" s="74"/>
      <c r="Q43" s="75"/>
    </row>
    <row r="44" spans="1:17" ht="33" customHeight="1">
      <c r="C44" s="133"/>
      <c r="D44" s="182"/>
      <c r="E44" s="71" t="s">
        <v>355</v>
      </c>
      <c r="F44" s="71" t="s">
        <v>357</v>
      </c>
      <c r="G44" s="152" t="s">
        <v>193</v>
      </c>
      <c r="H44" s="181"/>
      <c r="I44" s="67"/>
      <c r="O44" s="74"/>
      <c r="P44" s="74"/>
      <c r="Q44" s="75"/>
    </row>
    <row r="45" spans="1:17" ht="21">
      <c r="C45" s="443"/>
      <c r="D45" s="382"/>
      <c r="E45" s="444" t="s">
        <v>920</v>
      </c>
      <c r="F45" s="299" t="s">
        <v>920</v>
      </c>
      <c r="G45" s="300" t="s">
        <v>921</v>
      </c>
      <c r="H45" s="379"/>
      <c r="I45" s="67"/>
      <c r="O45" s="74"/>
      <c r="P45" s="74"/>
      <c r="Q45" s="75"/>
    </row>
    <row r="46" spans="1:17" ht="20.100000000000001" customHeight="1">
      <c r="C46" s="443"/>
      <c r="D46" s="382"/>
      <c r="E46" s="445"/>
      <c r="F46" s="325" t="s">
        <v>584</v>
      </c>
      <c r="G46" s="301"/>
      <c r="H46" s="380"/>
      <c r="I46" s="67"/>
    </row>
    <row r="47" spans="1:17" ht="18.75" customHeight="1">
      <c r="C47" s="443"/>
      <c r="D47" s="382"/>
      <c r="E47" s="302" t="s">
        <v>583</v>
      </c>
      <c r="F47" s="303"/>
      <c r="G47" s="304"/>
      <c r="H47" s="381"/>
      <c r="I47" s="67"/>
    </row>
    <row r="48" spans="1:17" ht="12" customHeight="1">
      <c r="C48" s="132"/>
      <c r="D48" s="182"/>
      <c r="E48" s="386"/>
      <c r="F48" s="387"/>
      <c r="G48" s="388"/>
      <c r="H48" s="185"/>
      <c r="I48" s="67"/>
    </row>
    <row r="49" spans="1:26" ht="24.9" customHeight="1">
      <c r="C49" s="132"/>
      <c r="D49" s="184"/>
      <c r="E49" s="69"/>
      <c r="F49" s="450" t="s">
        <v>595</v>
      </c>
      <c r="G49" s="450"/>
      <c r="H49" s="181"/>
      <c r="I49" s="69"/>
    </row>
    <row r="50" spans="1:26" ht="24.9" customHeight="1">
      <c r="C50" s="132"/>
      <c r="D50" s="184"/>
      <c r="E50" s="162" t="s">
        <v>404</v>
      </c>
      <c r="F50" s="447" t="s">
        <v>1736</v>
      </c>
      <c r="G50" s="447"/>
      <c r="H50" s="383"/>
      <c r="I50" s="69"/>
    </row>
    <row r="51" spans="1:26" ht="24.9" customHeight="1">
      <c r="C51" s="132"/>
      <c r="D51" s="184"/>
      <c r="E51" s="162" t="s">
        <v>405</v>
      </c>
      <c r="F51" s="447" t="s">
        <v>1736</v>
      </c>
      <c r="G51" s="447"/>
      <c r="H51" s="383"/>
      <c r="I51" s="69"/>
    </row>
    <row r="52" spans="1:26" ht="13.2">
      <c r="C52" s="132"/>
      <c r="D52" s="184"/>
      <c r="E52" s="159"/>
      <c r="F52" s="76"/>
      <c r="G52" s="76"/>
      <c r="H52" s="181"/>
      <c r="I52" s="69"/>
    </row>
    <row r="53" spans="1:26" ht="24.9" customHeight="1">
      <c r="C53" s="132"/>
      <c r="D53" s="184"/>
      <c r="E53" s="69"/>
      <c r="F53" s="450" t="s">
        <v>356</v>
      </c>
      <c r="G53" s="450"/>
      <c r="H53" s="181"/>
      <c r="I53" s="69"/>
    </row>
    <row r="54" spans="1:26" ht="24.9" customHeight="1">
      <c r="C54" s="132"/>
      <c r="D54" s="184"/>
      <c r="E54" s="162" t="s">
        <v>406</v>
      </c>
      <c r="F54" s="447"/>
      <c r="G54" s="447"/>
      <c r="H54" s="383"/>
      <c r="I54" s="69"/>
    </row>
    <row r="55" spans="1:26" ht="24.9" customHeight="1">
      <c r="C55" s="132"/>
      <c r="D55" s="184"/>
      <c r="E55" s="162" t="s">
        <v>407</v>
      </c>
      <c r="F55" s="447"/>
      <c r="G55" s="447"/>
      <c r="H55" s="383"/>
      <c r="I55" s="69"/>
    </row>
    <row r="56" spans="1:26" ht="13.2">
      <c r="C56" s="132"/>
      <c r="D56" s="184"/>
      <c r="E56" s="159"/>
      <c r="F56" s="76"/>
      <c r="G56" s="76"/>
      <c r="H56" s="181"/>
      <c r="I56" s="69"/>
    </row>
    <row r="57" spans="1:26" ht="24.9" customHeight="1">
      <c r="C57" s="132"/>
      <c r="D57" s="184"/>
      <c r="E57" s="69"/>
      <c r="F57" s="450" t="s">
        <v>195</v>
      </c>
      <c r="G57" s="450"/>
      <c r="H57" s="181"/>
      <c r="I57" s="69"/>
    </row>
    <row r="58" spans="1:26" ht="24.9" customHeight="1">
      <c r="C58" s="132"/>
      <c r="D58" s="184"/>
      <c r="E58" s="162" t="s">
        <v>406</v>
      </c>
      <c r="F58" s="447"/>
      <c r="G58" s="447"/>
      <c r="H58" s="383"/>
      <c r="I58" s="69"/>
    </row>
    <row r="59" spans="1:26" ht="24.9" customHeight="1">
      <c r="C59" s="132"/>
      <c r="D59" s="184"/>
      <c r="E59" s="162" t="s">
        <v>407</v>
      </c>
      <c r="F59" s="447"/>
      <c r="G59" s="447"/>
      <c r="H59" s="383"/>
      <c r="I59" s="69"/>
    </row>
    <row r="60" spans="1:26" ht="13.2">
      <c r="A60" s="54"/>
      <c r="B60" s="54"/>
      <c r="C60" s="69"/>
      <c r="D60" s="184"/>
      <c r="E60" s="159"/>
      <c r="F60" s="76"/>
      <c r="G60" s="76"/>
      <c r="H60" s="181"/>
      <c r="I60" s="69"/>
      <c r="Z60" s="73"/>
    </row>
    <row r="61" spans="1:26" ht="24.9" customHeight="1">
      <c r="A61" s="54"/>
      <c r="B61" s="54"/>
      <c r="C61" s="69"/>
      <c r="D61" s="184"/>
      <c r="E61" s="69"/>
      <c r="F61" s="450" t="s">
        <v>342</v>
      </c>
      <c r="G61" s="450"/>
      <c r="H61" s="181"/>
      <c r="I61" s="69"/>
      <c r="Z61" s="73"/>
    </row>
    <row r="62" spans="1:26" ht="24.9" customHeight="1">
      <c r="A62" s="54"/>
      <c r="B62" s="54"/>
      <c r="C62" s="69"/>
      <c r="D62" s="184"/>
      <c r="E62" s="162" t="s">
        <v>406</v>
      </c>
      <c r="F62" s="447"/>
      <c r="G62" s="447"/>
      <c r="H62" s="383"/>
      <c r="I62" s="69"/>
      <c r="Z62" s="73"/>
    </row>
    <row r="63" spans="1:26" ht="24.9" customHeight="1">
      <c r="A63" s="54"/>
      <c r="B63" s="54"/>
      <c r="C63" s="69"/>
      <c r="D63" s="184"/>
      <c r="E63" s="165" t="s">
        <v>408</v>
      </c>
      <c r="F63" s="447"/>
      <c r="G63" s="447"/>
      <c r="H63" s="383"/>
      <c r="I63" s="69"/>
      <c r="Z63" s="73"/>
    </row>
    <row r="64" spans="1:26" ht="24.9" customHeight="1">
      <c r="A64" s="54"/>
      <c r="B64" s="54"/>
      <c r="C64" s="69"/>
      <c r="D64" s="184"/>
      <c r="E64" s="165" t="s">
        <v>407</v>
      </c>
      <c r="F64" s="447"/>
      <c r="G64" s="447"/>
      <c r="H64" s="383"/>
      <c r="I64" s="69"/>
      <c r="Z64" s="73"/>
    </row>
    <row r="65" spans="1:26" ht="24.9" customHeight="1">
      <c r="A65" s="54"/>
      <c r="B65" s="54"/>
      <c r="C65" s="69"/>
      <c r="D65" s="184"/>
      <c r="E65" s="165" t="s">
        <v>594</v>
      </c>
      <c r="F65" s="447"/>
      <c r="G65" s="447"/>
      <c r="H65" s="383"/>
      <c r="I65" s="69"/>
      <c r="Z65" s="73"/>
    </row>
    <row r="66" spans="1:26" ht="12" thickBot="1">
      <c r="C66" s="132"/>
      <c r="D66" s="191"/>
      <c r="E66" s="192"/>
      <c r="F66" s="192"/>
      <c r="G66" s="193"/>
      <c r="H66" s="194"/>
      <c r="I66" s="67"/>
    </row>
    <row r="68" spans="1:26">
      <c r="A68" s="54"/>
      <c r="B68" s="54"/>
      <c r="C68" s="54"/>
      <c r="G68" s="54"/>
      <c r="Z68" s="73"/>
    </row>
    <row r="69" spans="1:26">
      <c r="A69" s="54"/>
      <c r="B69" s="54"/>
      <c r="C69" s="54"/>
      <c r="G69" s="54"/>
      <c r="Z69" s="73"/>
    </row>
  </sheetData>
  <sheetProtection password="FA9C" sheet="1" objects="1" scenarios="1" formatColumns="0" formatRows="0"/>
  <dataConsolidate/>
  <mergeCells count="39">
    <mergeCell ref="F16:G16"/>
    <mergeCell ref="F2:H2"/>
    <mergeCell ref="F3:H3"/>
    <mergeCell ref="F11:G11"/>
    <mergeCell ref="F15:G15"/>
    <mergeCell ref="D4:H4"/>
    <mergeCell ref="F7:G7"/>
    <mergeCell ref="F9:G9"/>
    <mergeCell ref="F13:G13"/>
    <mergeCell ref="F12:G12"/>
    <mergeCell ref="F65:G65"/>
    <mergeCell ref="F53:G53"/>
    <mergeCell ref="F64:G64"/>
    <mergeCell ref="F62:G62"/>
    <mergeCell ref="F61:G61"/>
    <mergeCell ref="F55:G55"/>
    <mergeCell ref="F63:G63"/>
    <mergeCell ref="F59:G59"/>
    <mergeCell ref="F57:G57"/>
    <mergeCell ref="F54:G54"/>
    <mergeCell ref="F58:G58"/>
    <mergeCell ref="F51:G51"/>
    <mergeCell ref="F35:G35"/>
    <mergeCell ref="F17:G17"/>
    <mergeCell ref="F37:G37"/>
    <mergeCell ref="F38:G38"/>
    <mergeCell ref="F19:G19"/>
    <mergeCell ref="F25:G25"/>
    <mergeCell ref="F30:G30"/>
    <mergeCell ref="F49:G49"/>
    <mergeCell ref="F33:G33"/>
    <mergeCell ref="F23:G23"/>
    <mergeCell ref="F27:G27"/>
    <mergeCell ref="F28:G28"/>
    <mergeCell ref="C45:C47"/>
    <mergeCell ref="E45:E46"/>
    <mergeCell ref="F43:G43"/>
    <mergeCell ref="F39:G39"/>
    <mergeCell ref="F50:G50"/>
  </mergeCells>
  <phoneticPr fontId="8" type="noConversion"/>
  <dataValidations count="12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45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62:G65 F58:G59 F54:G55 F50:G51 F39:G39 F25:G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8">
      <formula1>SKI_number</formula1>
    </dataValidation>
    <dataValidation type="list" allowBlank="1" showInputMessage="1" showErrorMessage="1" error="Выберите значение из списка" prompt="Выберите значение из списка" sqref="F35 F19">
      <formula1>logic</formula1>
    </dataValidation>
    <dataValidation type="list" allowBlank="1" showInputMessage="1" showErrorMessage="1" error="Выберите значение из списка" prompt="Выберите значение из списка" sqref="F33">
      <formula1>kind_of_NDS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F16:F17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">
      <formula1>kind_of_activity_VO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45">
      <formula1>MO_LIST_15</formula1>
    </dataValidation>
  </dataValidations>
  <hyperlinks>
    <hyperlink ref="E47" location="'Титульный'!A1" tooltip="Добавить МР" display="Добавить МР"/>
    <hyperlink ref="F46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Main06">
    <pageSetUpPr fitToPage="1"/>
  </sheetPr>
  <dimension ref="A1:L53"/>
  <sheetViews>
    <sheetView showGridLines="0" topLeftCell="C15" zoomScaleNormal="100" workbookViewId="0"/>
  </sheetViews>
  <sheetFormatPr defaultColWidth="9.125" defaultRowHeight="11.4"/>
  <cols>
    <col min="1" max="1" width="8" style="92" hidden="1" customWidth="1"/>
    <col min="2" max="2" width="21" style="92" hidden="1" customWidth="1"/>
    <col min="3" max="3" width="2.875" style="91" customWidth="1"/>
    <col min="4" max="4" width="5.75" style="91" customWidth="1"/>
    <col min="5" max="5" width="7" style="91" bestFit="1" customWidth="1"/>
    <col min="6" max="6" width="53" style="91" customWidth="1"/>
    <col min="7" max="7" width="36.125" style="91" bestFit="1" customWidth="1"/>
    <col min="8" max="8" width="20.875" style="91" customWidth="1"/>
    <col min="9" max="9" width="22.625" style="91" hidden="1" customWidth="1"/>
    <col min="10" max="10" width="25.375" style="91" customWidth="1"/>
    <col min="11" max="11" width="5.75" style="91" customWidth="1"/>
    <col min="12" max="16384" width="9.125" style="91"/>
  </cols>
  <sheetData>
    <row r="1" spans="1:12" hidden="1">
      <c r="A1" s="96"/>
      <c r="B1" s="96"/>
    </row>
    <row r="2" spans="1:12" ht="19.5" hidden="1" customHeight="1">
      <c r="A2" s="226"/>
      <c r="B2" s="218"/>
      <c r="C2" s="101"/>
      <c r="D2" s="227"/>
      <c r="E2" s="204"/>
      <c r="F2" s="466"/>
      <c r="G2" s="466"/>
      <c r="H2" s="236"/>
      <c r="I2" s="219"/>
      <c r="J2" s="214"/>
      <c r="K2" s="58"/>
      <c r="L2" s="101"/>
    </row>
    <row r="3" spans="1:12" ht="19.5" hidden="1" customHeight="1">
      <c r="A3" s="228"/>
      <c r="B3" s="229"/>
      <c r="C3" s="101"/>
      <c r="D3" s="101"/>
      <c r="E3" s="101"/>
      <c r="F3" s="101"/>
      <c r="G3" s="101"/>
      <c r="H3" s="101"/>
      <c r="I3" s="103"/>
      <c r="J3" s="101"/>
      <c r="K3" s="101"/>
      <c r="L3" s="101"/>
    </row>
    <row r="4" spans="1:12" ht="19.5" hidden="1" customHeight="1">
      <c r="A4" s="226"/>
      <c r="B4" s="333"/>
      <c r="C4" s="101"/>
      <c r="D4" s="230"/>
      <c r="E4" s="463"/>
      <c r="F4" s="468"/>
      <c r="G4" s="206" t="s">
        <v>94</v>
      </c>
      <c r="H4" s="332"/>
      <c r="I4" s="219"/>
      <c r="J4" s="214"/>
      <c r="K4" s="202"/>
      <c r="L4" s="101"/>
    </row>
    <row r="5" spans="1:12" ht="19.5" hidden="1" customHeight="1">
      <c r="A5" s="226"/>
      <c r="B5" s="333"/>
      <c r="C5" s="101"/>
      <c r="D5" s="230"/>
      <c r="E5" s="463"/>
      <c r="F5" s="468"/>
      <c r="G5" s="206" t="s">
        <v>514</v>
      </c>
      <c r="H5" s="332"/>
      <c r="I5" s="219"/>
      <c r="J5" s="214"/>
      <c r="K5" s="202"/>
      <c r="L5" s="101"/>
    </row>
    <row r="6" spans="1:12" ht="19.5" hidden="1" customHeight="1">
      <c r="A6" s="226"/>
      <c r="B6" s="101"/>
      <c r="C6" s="101"/>
      <c r="D6" s="101"/>
      <c r="E6" s="101"/>
      <c r="F6" s="101"/>
      <c r="G6" s="101"/>
      <c r="H6" s="101"/>
      <c r="K6" s="101"/>
      <c r="L6" s="101"/>
    </row>
    <row r="7" spans="1:12" ht="20.100000000000001" hidden="1" customHeight="1">
      <c r="A7" s="226"/>
      <c r="B7" s="202"/>
      <c r="C7" s="101"/>
      <c r="D7" s="199"/>
      <c r="E7" s="202"/>
      <c r="F7" s="202"/>
      <c r="G7" s="202"/>
      <c r="H7" s="202"/>
      <c r="I7" s="101"/>
      <c r="J7" s="101"/>
      <c r="K7" s="202"/>
      <c r="L7" s="101"/>
    </row>
    <row r="8" spans="1:12" ht="19.5" hidden="1" customHeight="1">
      <c r="A8" s="226"/>
      <c r="B8" s="202"/>
      <c r="C8" s="101"/>
      <c r="D8" s="198"/>
      <c r="E8" s="202"/>
      <c r="F8" s="202"/>
      <c r="G8" s="202"/>
      <c r="H8" s="202"/>
      <c r="I8" s="101"/>
      <c r="J8" s="101"/>
      <c r="K8" s="202"/>
      <c r="L8" s="101"/>
    </row>
    <row r="9" spans="1:12" ht="19.5" hidden="1" customHeight="1">
      <c r="A9" s="226"/>
      <c r="B9" s="202"/>
      <c r="C9" s="101"/>
      <c r="D9" s="198"/>
      <c r="E9" s="202"/>
      <c r="F9" s="202"/>
      <c r="G9" s="202"/>
      <c r="H9" s="202"/>
      <c r="I9" s="101"/>
      <c r="J9" s="101"/>
      <c r="K9" s="202"/>
      <c r="L9" s="101"/>
    </row>
    <row r="10" spans="1:12" ht="19.5" hidden="1" customHeight="1">
      <c r="A10" s="226"/>
      <c r="B10" s="202"/>
      <c r="C10" s="101"/>
      <c r="D10" s="198"/>
      <c r="E10" s="202"/>
      <c r="F10" s="202"/>
      <c r="G10" s="202"/>
      <c r="H10" s="202"/>
      <c r="I10" s="101"/>
      <c r="J10" s="101"/>
      <c r="K10" s="202"/>
      <c r="L10" s="101"/>
    </row>
    <row r="11" spans="1:12" ht="19.5" hidden="1" customHeight="1">
      <c r="A11" s="226"/>
      <c r="B11" s="202"/>
      <c r="C11" s="101"/>
      <c r="D11" s="198"/>
      <c r="E11" s="202"/>
      <c r="F11" s="202"/>
      <c r="G11" s="202"/>
      <c r="H11" s="202"/>
      <c r="I11" s="101"/>
      <c r="J11" s="101"/>
      <c r="K11" s="202"/>
      <c r="L11" s="101"/>
    </row>
    <row r="12" spans="1:12" ht="19.5" hidden="1" customHeight="1">
      <c r="A12" s="226"/>
      <c r="B12" s="202"/>
      <c r="C12" s="101"/>
      <c r="D12" s="198"/>
      <c r="E12" s="202"/>
      <c r="F12" s="202"/>
      <c r="G12" s="202"/>
      <c r="H12" s="202"/>
      <c r="I12" s="101"/>
      <c r="J12" s="101"/>
      <c r="K12" s="202"/>
      <c r="L12" s="101"/>
    </row>
    <row r="13" spans="1:12" ht="19.5" hidden="1" customHeight="1">
      <c r="A13" s="226"/>
      <c r="B13" s="202"/>
      <c r="C13" s="101"/>
      <c r="D13" s="198"/>
      <c r="E13" s="202"/>
      <c r="F13" s="202"/>
      <c r="G13" s="202"/>
      <c r="H13" s="202"/>
      <c r="I13" s="101"/>
      <c r="J13" s="101"/>
      <c r="K13" s="202"/>
      <c r="L13" s="101"/>
    </row>
    <row r="14" spans="1:12" ht="19.5" hidden="1" customHeight="1">
      <c r="A14" s="226"/>
      <c r="B14" s="202"/>
      <c r="C14" s="101"/>
      <c r="D14" s="198"/>
      <c r="E14" s="202"/>
      <c r="F14" s="202"/>
      <c r="G14" s="202"/>
      <c r="H14" s="202"/>
      <c r="I14" s="101"/>
      <c r="J14" s="101"/>
      <c r="K14" s="202"/>
      <c r="L14" s="101"/>
    </row>
    <row r="15" spans="1:12" ht="26.25" customHeight="1">
      <c r="D15" s="95" t="e">
        <f>code</f>
        <v>#REF!</v>
      </c>
    </row>
    <row r="16" spans="1:12" ht="30" customHeight="1">
      <c r="A16" s="91"/>
      <c r="C16" s="101"/>
      <c r="D16" s="469" t="s">
        <v>453</v>
      </c>
      <c r="E16" s="469"/>
      <c r="F16" s="469"/>
      <c r="G16" s="469"/>
      <c r="H16" s="469"/>
      <c r="I16" s="469"/>
      <c r="J16" s="469"/>
      <c r="K16" s="469"/>
      <c r="L16" s="101"/>
    </row>
    <row r="17" spans="1:12" ht="24.9" customHeight="1">
      <c r="A17" s="91"/>
      <c r="C17" s="101"/>
      <c r="D17" s="471" t="str">
        <f>IF(org="","",IF(fil="",org,org &amp; " (" &amp; fil &amp; ")")) &amp; IF(OR(godStart="",godEnd=""),"",", "&amp;YEAR(godStart)&amp; "-" &amp; YEAR(godEnd)&amp;" гг.")</f>
        <v>ООО "Домостроительный комбинат", 2013-2013 гг.</v>
      </c>
      <c r="E17" s="471"/>
      <c r="F17" s="471"/>
      <c r="G17" s="471"/>
      <c r="H17" s="471"/>
      <c r="I17" s="471"/>
      <c r="J17" s="471"/>
      <c r="K17" s="471"/>
      <c r="L17" s="101"/>
    </row>
    <row r="18" spans="1:12" ht="15" customHeight="1">
      <c r="A18" s="91"/>
      <c r="D18" s="93"/>
      <c r="E18" s="57"/>
      <c r="F18" s="57"/>
      <c r="G18" s="57"/>
      <c r="H18" s="102"/>
      <c r="I18" s="101"/>
      <c r="J18" s="101"/>
      <c r="K18" s="57"/>
    </row>
    <row r="19" spans="1:12" ht="15" customHeight="1">
      <c r="A19" s="91"/>
      <c r="C19" s="101"/>
      <c r="D19" s="93"/>
      <c r="E19" s="396"/>
      <c r="F19" s="396"/>
      <c r="G19" s="396"/>
      <c r="H19" s="397"/>
      <c r="I19" s="101"/>
      <c r="J19" s="101"/>
      <c r="K19" s="57"/>
      <c r="L19" s="101"/>
    </row>
    <row r="20" spans="1:12" ht="26.25" customHeight="1">
      <c r="A20" s="91"/>
      <c r="B20" s="207" t="s">
        <v>452</v>
      </c>
      <c r="C20" s="101"/>
      <c r="D20" s="398"/>
      <c r="E20" s="207" t="s">
        <v>412</v>
      </c>
      <c r="F20" s="470" t="s">
        <v>559</v>
      </c>
      <c r="G20" s="470"/>
      <c r="H20" s="207" t="s">
        <v>560</v>
      </c>
      <c r="I20" s="472" t="s">
        <v>451</v>
      </c>
      <c r="J20" s="472"/>
      <c r="K20" s="57"/>
      <c r="L20" s="101"/>
    </row>
    <row r="21" spans="1:12" ht="15" customHeight="1">
      <c r="A21" s="91"/>
      <c r="B21" s="222">
        <v>4</v>
      </c>
      <c r="C21" s="101"/>
      <c r="D21" s="93"/>
      <c r="E21" s="201">
        <v>1</v>
      </c>
      <c r="F21" s="475">
        <f>E21+1</f>
        <v>2</v>
      </c>
      <c r="G21" s="475"/>
      <c r="H21" s="222" t="s">
        <v>592</v>
      </c>
      <c r="I21" s="232"/>
      <c r="J21" s="101"/>
      <c r="K21" s="57"/>
      <c r="L21" s="101"/>
    </row>
    <row r="22" spans="1:12" ht="20.100000000000001" customHeight="1">
      <c r="A22" s="91"/>
      <c r="B22" s="225"/>
      <c r="C22" s="101"/>
      <c r="D22" s="399"/>
      <c r="E22" s="203">
        <v>1</v>
      </c>
      <c r="F22" s="474" t="s">
        <v>450</v>
      </c>
      <c r="G22" s="474"/>
      <c r="H22" s="223"/>
      <c r="I22" s="233"/>
      <c r="J22" s="214"/>
      <c r="K22" s="57"/>
      <c r="L22" s="101"/>
    </row>
    <row r="23" spans="1:12" ht="19.5" customHeight="1">
      <c r="A23" s="91"/>
      <c r="B23" s="216" t="s">
        <v>436</v>
      </c>
      <c r="C23" s="101"/>
      <c r="D23" s="399"/>
      <c r="E23" s="203">
        <v>2</v>
      </c>
      <c r="F23" s="474" t="s">
        <v>449</v>
      </c>
      <c r="G23" s="474" t="s">
        <v>449</v>
      </c>
      <c r="H23" s="220"/>
      <c r="I23" s="219"/>
      <c r="J23" s="214"/>
      <c r="K23" s="57"/>
      <c r="L23" s="101"/>
    </row>
    <row r="24" spans="1:12" ht="20.100000000000001" customHeight="1">
      <c r="A24" s="234"/>
      <c r="B24" s="324" t="s">
        <v>413</v>
      </c>
      <c r="C24" s="235"/>
      <c r="D24" s="400"/>
      <c r="E24" s="204">
        <v>3</v>
      </c>
      <c r="F24" s="467" t="s">
        <v>448</v>
      </c>
      <c r="G24" s="467"/>
      <c r="H24" s="323" t="s">
        <v>413</v>
      </c>
      <c r="I24" s="219"/>
      <c r="J24" s="214"/>
      <c r="K24" s="58"/>
      <c r="L24" s="101"/>
    </row>
    <row r="25" spans="1:12" ht="19.5" customHeight="1">
      <c r="A25" s="234"/>
      <c r="B25" s="324" t="s">
        <v>413</v>
      </c>
      <c r="C25" s="235"/>
      <c r="D25" s="400"/>
      <c r="E25" s="204">
        <v>4</v>
      </c>
      <c r="F25" s="467" t="s">
        <v>447</v>
      </c>
      <c r="G25" s="467"/>
      <c r="H25" s="323" t="s">
        <v>413</v>
      </c>
      <c r="I25" s="219"/>
      <c r="J25" s="214"/>
      <c r="K25" s="58"/>
      <c r="L25" s="101"/>
    </row>
    <row r="26" spans="1:12" ht="30" customHeight="1">
      <c r="A26" s="91"/>
      <c r="B26" s="217">
        <f>SUM(B27:B28)</f>
        <v>0</v>
      </c>
      <c r="C26" s="101"/>
      <c r="D26" s="399"/>
      <c r="E26" s="203" t="s">
        <v>433</v>
      </c>
      <c r="F26" s="473" t="s">
        <v>42</v>
      </c>
      <c r="G26" s="473"/>
      <c r="H26" s="237"/>
      <c r="I26" s="219"/>
      <c r="J26" s="214"/>
      <c r="K26" s="202"/>
      <c r="L26" s="101"/>
    </row>
    <row r="27" spans="1:12" ht="20.100000000000001" customHeight="1">
      <c r="A27" s="91"/>
      <c r="B27" s="218"/>
      <c r="C27" s="101"/>
      <c r="D27" s="401"/>
      <c r="E27" s="204" t="s">
        <v>588</v>
      </c>
      <c r="F27" s="466"/>
      <c r="G27" s="466"/>
      <c r="H27" s="236"/>
      <c r="I27" s="219"/>
      <c r="J27" s="214"/>
      <c r="K27" s="202"/>
      <c r="L27" s="101"/>
    </row>
    <row r="28" spans="1:12" ht="19.5" customHeight="1">
      <c r="A28" s="91"/>
      <c r="B28" s="213"/>
      <c r="C28" s="101"/>
      <c r="D28" s="399"/>
      <c r="E28" s="208"/>
      <c r="F28" s="209" t="s">
        <v>511</v>
      </c>
      <c r="G28" s="210"/>
      <c r="H28" s="213"/>
      <c r="I28" s="215"/>
      <c r="J28" s="214"/>
      <c r="K28" s="58"/>
      <c r="L28" s="101"/>
    </row>
    <row r="29" spans="1:12" ht="30" customHeight="1">
      <c r="A29" s="91"/>
      <c r="B29" s="217">
        <f>SUM(B30:B31)</f>
        <v>0</v>
      </c>
      <c r="C29" s="101"/>
      <c r="D29" s="399"/>
      <c r="E29" s="203" t="s">
        <v>561</v>
      </c>
      <c r="F29" s="473" t="s">
        <v>43</v>
      </c>
      <c r="G29" s="473"/>
      <c r="H29" s="237"/>
      <c r="I29" s="219"/>
      <c r="J29" s="214"/>
      <c r="K29" s="202"/>
      <c r="L29" s="101"/>
    </row>
    <row r="30" spans="1:12" ht="19.5" customHeight="1">
      <c r="A30" s="91"/>
      <c r="B30" s="218"/>
      <c r="C30" s="101"/>
      <c r="D30" s="401"/>
      <c r="E30" s="205" t="s">
        <v>446</v>
      </c>
      <c r="F30" s="466"/>
      <c r="G30" s="466"/>
      <c r="H30" s="236"/>
      <c r="I30" s="219"/>
      <c r="J30" s="214"/>
      <c r="K30" s="202"/>
      <c r="L30" s="101"/>
    </row>
    <row r="31" spans="1:12" ht="19.5" customHeight="1">
      <c r="A31" s="91"/>
      <c r="B31" s="213"/>
      <c r="C31" s="101"/>
      <c r="D31" s="399"/>
      <c r="E31" s="208"/>
      <c r="F31" s="209" t="s">
        <v>511</v>
      </c>
      <c r="G31" s="210"/>
      <c r="H31" s="213"/>
      <c r="I31" s="215"/>
      <c r="J31" s="214"/>
      <c r="K31" s="58"/>
      <c r="L31" s="101"/>
    </row>
    <row r="32" spans="1:12" ht="30" customHeight="1">
      <c r="A32" s="91"/>
      <c r="B32" s="216" t="s">
        <v>436</v>
      </c>
      <c r="C32" s="101"/>
      <c r="D32" s="399"/>
      <c r="E32" s="203" t="s">
        <v>445</v>
      </c>
      <c r="F32" s="474" t="s">
        <v>444</v>
      </c>
      <c r="G32" s="474"/>
      <c r="H32" s="221" t="s">
        <v>436</v>
      </c>
      <c r="I32" s="219"/>
      <c r="J32" s="214"/>
      <c r="K32" s="202"/>
      <c r="L32" s="101"/>
    </row>
    <row r="33" spans="1:12" ht="21">
      <c r="A33" s="226"/>
      <c r="B33" s="333"/>
      <c r="C33" s="101"/>
      <c r="D33" s="402"/>
      <c r="E33" s="463" t="s">
        <v>271</v>
      </c>
      <c r="F33" s="464" t="s">
        <v>443</v>
      </c>
      <c r="G33" s="206" t="s">
        <v>94</v>
      </c>
      <c r="H33" s="331"/>
      <c r="I33" s="219"/>
      <c r="J33" s="214"/>
      <c r="K33" s="202"/>
      <c r="L33" s="101"/>
    </row>
    <row r="34" spans="1:12" ht="20.100000000000001" customHeight="1">
      <c r="A34" s="226"/>
      <c r="B34" s="333"/>
      <c r="C34" s="101"/>
      <c r="D34" s="400"/>
      <c r="E34" s="463"/>
      <c r="F34" s="464"/>
      <c r="G34" s="206" t="s">
        <v>514</v>
      </c>
      <c r="H34" s="331"/>
      <c r="I34" s="219"/>
      <c r="J34" s="214"/>
      <c r="K34" s="202"/>
      <c r="L34" s="101"/>
    </row>
    <row r="35" spans="1:12" ht="19.5" customHeight="1">
      <c r="A35" s="226"/>
      <c r="B35" s="333"/>
      <c r="C35" s="101"/>
      <c r="D35" s="402"/>
      <c r="E35" s="463" t="s">
        <v>442</v>
      </c>
      <c r="F35" s="464" t="s">
        <v>303</v>
      </c>
      <c r="G35" s="206" t="s">
        <v>94</v>
      </c>
      <c r="H35" s="331"/>
      <c r="I35" s="219"/>
      <c r="J35" s="214"/>
      <c r="K35" s="202"/>
      <c r="L35" s="101"/>
    </row>
    <row r="36" spans="1:12" ht="19.5" customHeight="1">
      <c r="A36" s="226"/>
      <c r="B36" s="333"/>
      <c r="C36" s="101"/>
      <c r="D36" s="400"/>
      <c r="E36" s="463"/>
      <c r="F36" s="464"/>
      <c r="G36" s="206" t="s">
        <v>514</v>
      </c>
      <c r="H36" s="331"/>
      <c r="I36" s="219"/>
      <c r="J36" s="214"/>
      <c r="K36" s="202"/>
      <c r="L36" s="101"/>
    </row>
    <row r="37" spans="1:12" ht="19.5" customHeight="1">
      <c r="A37" s="226"/>
      <c r="B37" s="333"/>
      <c r="C37" s="101"/>
      <c r="D37" s="402"/>
      <c r="E37" s="463" t="s">
        <v>441</v>
      </c>
      <c r="F37" s="464" t="s">
        <v>440</v>
      </c>
      <c r="G37" s="206" t="s">
        <v>94</v>
      </c>
      <c r="H37" s="331"/>
      <c r="I37" s="219"/>
      <c r="J37" s="214"/>
      <c r="K37" s="202"/>
      <c r="L37" s="101"/>
    </row>
    <row r="38" spans="1:12" ht="19.5" customHeight="1">
      <c r="A38" s="226"/>
      <c r="B38" s="333"/>
      <c r="C38" s="101"/>
      <c r="D38" s="400"/>
      <c r="E38" s="463"/>
      <c r="F38" s="464"/>
      <c r="G38" s="206" t="s">
        <v>514</v>
      </c>
      <c r="H38" s="331"/>
      <c r="I38" s="219"/>
      <c r="J38" s="214"/>
      <c r="K38" s="202"/>
      <c r="L38" s="101"/>
    </row>
    <row r="39" spans="1:12" ht="19.5" customHeight="1">
      <c r="A39" s="226"/>
      <c r="B39" s="333"/>
      <c r="C39" s="101"/>
      <c r="D39" s="402"/>
      <c r="E39" s="463" t="s">
        <v>298</v>
      </c>
      <c r="F39" s="464" t="s">
        <v>304</v>
      </c>
      <c r="G39" s="206" t="s">
        <v>94</v>
      </c>
      <c r="H39" s="331"/>
      <c r="I39" s="219"/>
      <c r="J39" s="214"/>
      <c r="K39" s="202"/>
      <c r="L39" s="101"/>
    </row>
    <row r="40" spans="1:12" ht="19.5" customHeight="1">
      <c r="A40" s="226"/>
      <c r="B40" s="333"/>
      <c r="C40" s="101"/>
      <c r="D40" s="400"/>
      <c r="E40" s="463"/>
      <c r="F40" s="464"/>
      <c r="G40" s="206" t="s">
        <v>514</v>
      </c>
      <c r="H40" s="331"/>
      <c r="I40" s="219"/>
      <c r="J40" s="214"/>
      <c r="K40" s="202"/>
      <c r="L40" s="101"/>
    </row>
    <row r="41" spans="1:12" ht="19.5" customHeight="1">
      <c r="A41" s="226"/>
      <c r="B41" s="334"/>
      <c r="C41" s="101"/>
      <c r="D41" s="402"/>
      <c r="E41" s="463" t="s">
        <v>299</v>
      </c>
      <c r="F41" s="464" t="s">
        <v>439</v>
      </c>
      <c r="G41" s="206" t="s">
        <v>94</v>
      </c>
      <c r="H41" s="332"/>
      <c r="I41" s="219"/>
      <c r="J41" s="214"/>
      <c r="K41" s="202"/>
      <c r="L41" s="101"/>
    </row>
    <row r="42" spans="1:12" ht="20.100000000000001" customHeight="1">
      <c r="A42" s="226"/>
      <c r="B42" s="334"/>
      <c r="C42" s="101"/>
      <c r="D42" s="400"/>
      <c r="E42" s="463"/>
      <c r="F42" s="464"/>
      <c r="G42" s="206" t="s">
        <v>514</v>
      </c>
      <c r="H42" s="332"/>
      <c r="I42" s="219"/>
      <c r="J42" s="214"/>
      <c r="K42" s="202"/>
      <c r="L42" s="101"/>
    </row>
    <row r="43" spans="1:12" ht="19.5" customHeight="1">
      <c r="A43" s="226"/>
      <c r="B43" s="333"/>
      <c r="C43" s="101"/>
      <c r="D43" s="402"/>
      <c r="E43" s="463" t="s">
        <v>300</v>
      </c>
      <c r="F43" s="464" t="s">
        <v>305</v>
      </c>
      <c r="G43" s="206" t="s">
        <v>94</v>
      </c>
      <c r="H43" s="331"/>
      <c r="I43" s="219"/>
      <c r="J43" s="214"/>
      <c r="K43" s="202"/>
      <c r="L43" s="101"/>
    </row>
    <row r="44" spans="1:12" ht="19.5" customHeight="1">
      <c r="A44" s="226"/>
      <c r="B44" s="333"/>
      <c r="C44" s="101"/>
      <c r="D44" s="400"/>
      <c r="E44" s="463"/>
      <c r="F44" s="464"/>
      <c r="G44" s="206" t="s">
        <v>514</v>
      </c>
      <c r="H44" s="331"/>
      <c r="I44" s="219"/>
      <c r="J44" s="214"/>
      <c r="K44" s="202"/>
      <c r="L44" s="101"/>
    </row>
    <row r="45" spans="1:12" ht="21">
      <c r="A45" s="226"/>
      <c r="B45" s="433"/>
      <c r="C45" s="101"/>
      <c r="D45" s="402"/>
      <c r="E45" s="463" t="s">
        <v>301</v>
      </c>
      <c r="F45" s="464" t="s">
        <v>306</v>
      </c>
      <c r="G45" s="206" t="s">
        <v>94</v>
      </c>
      <c r="H45" s="432"/>
      <c r="I45" s="219"/>
      <c r="J45" s="214"/>
      <c r="K45" s="202"/>
      <c r="L45" s="101"/>
    </row>
    <row r="46" spans="1:12" ht="20.100000000000001" customHeight="1">
      <c r="A46" s="226"/>
      <c r="B46" s="433"/>
      <c r="C46" s="101"/>
      <c r="D46" s="400"/>
      <c r="E46" s="463"/>
      <c r="F46" s="464"/>
      <c r="G46" s="206" t="s">
        <v>514</v>
      </c>
      <c r="H46" s="432"/>
      <c r="I46" s="219"/>
      <c r="J46" s="214"/>
      <c r="K46" s="202"/>
      <c r="L46" s="101"/>
    </row>
    <row r="47" spans="1:12" ht="21">
      <c r="A47" s="226"/>
      <c r="B47" s="333"/>
      <c r="C47" s="101"/>
      <c r="D47" s="402"/>
      <c r="E47" s="463" t="s">
        <v>302</v>
      </c>
      <c r="F47" s="465" t="s">
        <v>96</v>
      </c>
      <c r="G47" s="206" t="s">
        <v>94</v>
      </c>
      <c r="H47" s="331"/>
      <c r="I47" s="219"/>
      <c r="J47" s="214"/>
      <c r="K47" s="202"/>
      <c r="L47" s="101"/>
    </row>
    <row r="48" spans="1:12" ht="19.5" customHeight="1">
      <c r="A48" s="226"/>
      <c r="B48" s="333"/>
      <c r="C48" s="101"/>
      <c r="D48" s="400"/>
      <c r="E48" s="463"/>
      <c r="F48" s="464"/>
      <c r="G48" s="206" t="s">
        <v>514</v>
      </c>
      <c r="H48" s="331"/>
      <c r="I48" s="219"/>
      <c r="J48" s="214"/>
      <c r="K48" s="202"/>
      <c r="L48" s="101"/>
    </row>
    <row r="49" spans="1:12" ht="20.100000000000001" customHeight="1">
      <c r="A49" s="101"/>
      <c r="B49" s="213"/>
      <c r="C49" s="101"/>
      <c r="D49" s="400"/>
      <c r="E49" s="208"/>
      <c r="F49" s="209" t="s">
        <v>438</v>
      </c>
      <c r="G49" s="210"/>
      <c r="H49" s="330"/>
      <c r="I49" s="215"/>
      <c r="J49" s="214"/>
      <c r="K49" s="58"/>
      <c r="L49" s="101"/>
    </row>
    <row r="50" spans="1:12" ht="20.100000000000001" customHeight="1">
      <c r="A50" s="91"/>
      <c r="B50" s="224" t="s">
        <v>435</v>
      </c>
      <c r="C50" s="101"/>
      <c r="D50" s="403"/>
      <c r="E50" s="211"/>
      <c r="F50" s="212"/>
      <c r="G50" s="212"/>
      <c r="H50" s="212"/>
      <c r="I50" s="231"/>
      <c r="J50" s="214"/>
      <c r="K50" s="58"/>
      <c r="L50" s="101"/>
    </row>
    <row r="51" spans="1:12" ht="18.75" customHeight="1">
      <c r="A51" s="91"/>
      <c r="B51" s="91"/>
      <c r="C51" s="101"/>
      <c r="D51" s="58"/>
      <c r="E51" s="389" t="s">
        <v>432</v>
      </c>
      <c r="F51" s="390" t="s">
        <v>95</v>
      </c>
      <c r="G51" s="391"/>
      <c r="H51" s="391"/>
      <c r="I51" s="58"/>
      <c r="J51" s="101"/>
      <c r="K51" s="58"/>
      <c r="L51" s="101"/>
    </row>
    <row r="52" spans="1:12" ht="18.75" customHeight="1">
      <c r="A52" s="91"/>
      <c r="B52" s="91"/>
      <c r="C52" s="101"/>
      <c r="D52" s="58"/>
      <c r="E52" s="375" t="s">
        <v>431</v>
      </c>
      <c r="F52" s="118" t="s">
        <v>515</v>
      </c>
      <c r="G52" s="99"/>
      <c r="H52" s="99"/>
      <c r="I52" s="99"/>
      <c r="J52" s="99"/>
      <c r="K52" s="200"/>
      <c r="L52" s="101"/>
    </row>
    <row r="53" spans="1:12" ht="18.75" customHeight="1">
      <c r="A53" s="91"/>
      <c r="B53" s="91"/>
      <c r="C53" s="101"/>
      <c r="D53" s="58"/>
      <c r="E53" s="58"/>
      <c r="F53" s="58"/>
      <c r="G53" s="58"/>
      <c r="H53" s="58"/>
      <c r="I53" s="58"/>
      <c r="J53" s="58"/>
      <c r="K53" s="58"/>
      <c r="L53" s="101"/>
    </row>
  </sheetData>
  <sheetProtection password="FA9C" sheet="1" objects="1" scenarios="1" formatColumns="0" formatRows="0"/>
  <mergeCells count="33">
    <mergeCell ref="F30:G30"/>
    <mergeCell ref="F26:G26"/>
    <mergeCell ref="F32:G32"/>
    <mergeCell ref="F21:G21"/>
    <mergeCell ref="F27:G27"/>
    <mergeCell ref="F22:G22"/>
    <mergeCell ref="F23:G23"/>
    <mergeCell ref="F29:G29"/>
    <mergeCell ref="F2:G2"/>
    <mergeCell ref="F24:G24"/>
    <mergeCell ref="F25:G25"/>
    <mergeCell ref="E4:E5"/>
    <mergeCell ref="F4:F5"/>
    <mergeCell ref="D16:K16"/>
    <mergeCell ref="F20:G20"/>
    <mergeCell ref="D17:K17"/>
    <mergeCell ref="I20:J20"/>
    <mergeCell ref="E33:E34"/>
    <mergeCell ref="F33:F34"/>
    <mergeCell ref="F37:F38"/>
    <mergeCell ref="E47:E48"/>
    <mergeCell ref="F47:F48"/>
    <mergeCell ref="E41:E42"/>
    <mergeCell ref="F41:F42"/>
    <mergeCell ref="E43:E44"/>
    <mergeCell ref="F43:F44"/>
    <mergeCell ref="E45:E46"/>
    <mergeCell ref="F45:F46"/>
    <mergeCell ref="E39:E40"/>
    <mergeCell ref="F39:F40"/>
    <mergeCell ref="E37:E38"/>
    <mergeCell ref="E35:E36"/>
    <mergeCell ref="F35:F36"/>
  </mergeCells>
  <phoneticPr fontId="8" type="noConversion"/>
  <dataValidations count="8">
    <dataValidation type="decimal" allowBlank="1" showInputMessage="1" showErrorMessage="1" sqref="B49 H49 G31:H31 H26 B31 H28:H29 G28 B28:B29 B2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H47:H48 H33:H44 B33:B44 B47:B48 B30 B27 B4:B5 B2">
      <formula1>-99999999999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B45:B46 H45:H46 H27 H2 H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H4:H5">
      <formula1>0</formula1>
      <formula2>9.99999999999999E+23</formula2>
    </dataValidation>
    <dataValidation type="list" allowBlank="1" showInputMessage="1" showErrorMessage="1" error="Выберите значение из списка" prompt="Выберите значение из списка" sqref="F27:G27 F2:G2 F30:G30">
      <formula1>source_of_funding</formula1>
    </dataValidation>
    <dataValidation type="list" allowBlank="1" showInputMessage="1" showErrorMessage="1" errorTitle="Ошибка" error="Выберите значение из списка" prompt="Выберите значение из списка" sqref="H23">
      <formula1>objective_of_IPR</formula1>
    </dataValidation>
    <dataValidation type="textLength" operator="lessThanOrEqual" allowBlank="1" showInputMessage="1" showErrorMessage="1" errorTitle="Ошибка" error="Допускается ввод не более 900 символов!" sqref="H22 B22 F4:F5">
      <formula1>900</formula1>
    </dataValidation>
    <dataValidation type="list" allowBlank="1" showDropDown="1" showInputMessage="1" showErrorMessage="1" error="для выбора выполните двойной щелчок по ячейке" prompt="Выберите значение из календаря, выполнив двойной щелчок левой кнопки мыши по ячейке." sqref="B24:B25 H24:H25">
      <formula1>"a"</formula1>
    </dataValidation>
  </dataValidations>
  <hyperlinks>
    <hyperlink ref="F49" location="'ВО инвестиции'!A1" tooltip="Добавить показатель" display="Добавить показатель"/>
    <hyperlink ref="I20" location="'ВО инвестиции'!A1" tooltip="Добавить мероприятие" display="Добавить мероприятие"/>
    <hyperlink ref="B50" location="'ВО инвестиции'!A1" tooltip="Удалить мероприятие" display="Удалить мероприятие"/>
    <hyperlink ref="I20:J20" location="'ВО инвестиции'!A1" tooltip="Добавить мероприятие" display="Добавить мероприятие"/>
    <hyperlink ref="F28" location="'ВО инвестиции'!A1" tooltip="Добавить источники" display="Добавить источники финансирования"/>
    <hyperlink ref="F31" location="'ВО инвестиции'!A1" tooltip="Добавить источник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6" fitToHeight="0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7">
    <pageSetUpPr fitToPage="1"/>
  </sheetPr>
  <dimension ref="A1:AW62"/>
  <sheetViews>
    <sheetView showGridLines="0" topLeftCell="C49" zoomScaleNormal="100" workbookViewId="0">
      <selection activeCell="H57" sqref="H57"/>
    </sheetView>
  </sheetViews>
  <sheetFormatPr defaultColWidth="9.125" defaultRowHeight="11.4"/>
  <cols>
    <col min="1" max="1" width="8" style="92" hidden="1" customWidth="1"/>
    <col min="2" max="2" width="48.25" style="92" hidden="1" customWidth="1"/>
    <col min="3" max="3" width="4.875" style="91" customWidth="1"/>
    <col min="4" max="4" width="5.75" style="91" customWidth="1"/>
    <col min="5" max="5" width="7" style="91" bestFit="1" customWidth="1"/>
    <col min="6" max="6" width="66.375" style="91" customWidth="1"/>
    <col min="7" max="7" width="13.75" style="91" customWidth="1"/>
    <col min="8" max="8" width="21.125" style="91" customWidth="1"/>
    <col min="9" max="9" width="7" style="91" bestFit="1" customWidth="1"/>
    <col min="10" max="10" width="25.125" style="91" customWidth="1"/>
    <col min="11" max="11" width="40.75" style="91" customWidth="1"/>
    <col min="12" max="12" width="11.375" style="91" bestFit="1" customWidth="1"/>
    <col min="13" max="13" width="26.625" style="91" customWidth="1"/>
    <col min="14" max="14" width="5.75" style="91" customWidth="1"/>
    <col min="15" max="15" width="1.75" style="91" bestFit="1" customWidth="1"/>
    <col min="16" max="16" width="20.125" style="91" customWidth="1"/>
    <col min="17" max="17" width="4.375" style="91" customWidth="1"/>
    <col min="18" max="22" width="9.125" style="91"/>
    <col min="23" max="23" width="3.25" style="91" bestFit="1" customWidth="1"/>
    <col min="24" max="24" width="9" style="91" bestFit="1" customWidth="1"/>
    <col min="25" max="25" width="2" style="91" bestFit="1" customWidth="1"/>
    <col min="26" max="26" width="7.625" style="91" bestFit="1" customWidth="1"/>
    <col min="27" max="30" width="9.125" style="91"/>
    <col min="31" max="31" width="2" style="91" bestFit="1" customWidth="1"/>
    <col min="32" max="36" width="9.125" style="91"/>
    <col min="37" max="37" width="3.25" style="91" bestFit="1" customWidth="1"/>
    <col min="38" max="38" width="10.25" style="91" bestFit="1" customWidth="1"/>
    <col min="39" max="39" width="2" style="91" bestFit="1" customWidth="1"/>
    <col min="40" max="40" width="7.625" style="91" bestFit="1" customWidth="1"/>
    <col min="41" max="44" width="9.125" style="91"/>
    <col min="45" max="45" width="2" style="91" bestFit="1" customWidth="1"/>
    <col min="46" max="16384" width="9.125" style="91"/>
  </cols>
  <sheetData>
    <row r="1" spans="1:49" s="98" customFormat="1" hidden="1">
      <c r="A1" s="96"/>
      <c r="B1" s="96"/>
    </row>
    <row r="2" spans="1:49" ht="15" hidden="1" customHeight="1">
      <c r="A2" s="96"/>
      <c r="B2" s="96"/>
      <c r="W2" s="98"/>
      <c r="X2" s="98"/>
      <c r="Y2" s="111"/>
      <c r="Z2" s="47"/>
      <c r="AA2" s="112"/>
      <c r="AB2" s="109"/>
      <c r="AC2" s="108"/>
      <c r="AD2" s="107"/>
      <c r="AE2" s="106"/>
      <c r="AF2" s="105"/>
      <c r="AG2" s="105"/>
      <c r="AH2" s="105"/>
      <c r="AI2" s="104"/>
      <c r="AK2" s="98"/>
      <c r="AL2" s="98"/>
      <c r="AM2" s="111"/>
      <c r="AN2" s="47"/>
      <c r="AO2" s="110"/>
      <c r="AP2" s="109"/>
      <c r="AQ2" s="108"/>
      <c r="AR2" s="107"/>
      <c r="AS2" s="106"/>
      <c r="AT2" s="105"/>
      <c r="AU2" s="105"/>
      <c r="AV2" s="105"/>
      <c r="AW2" s="104"/>
    </row>
    <row r="3" spans="1:49" hidden="1">
      <c r="A3" s="96"/>
      <c r="B3" s="97"/>
    </row>
    <row r="4" spans="1:49" hidden="1">
      <c r="A4" s="96"/>
      <c r="B4" s="96"/>
      <c r="P4" s="94"/>
      <c r="Q4" s="94"/>
      <c r="R4" s="94"/>
    </row>
    <row r="5" spans="1:49" hidden="1">
      <c r="C5" s="94"/>
      <c r="D5" s="94"/>
      <c r="E5" s="94"/>
    </row>
    <row r="6" spans="1:49" ht="26.25" customHeight="1">
      <c r="C6" s="94"/>
      <c r="D6" s="95" t="e">
        <f>code</f>
        <v>#REF!</v>
      </c>
      <c r="E6" s="94"/>
    </row>
    <row r="7" spans="1:49" ht="54.9" customHeight="1">
      <c r="C7" s="101"/>
      <c r="D7" s="242"/>
      <c r="E7" s="469" t="s">
        <v>474</v>
      </c>
      <c r="F7" s="469"/>
      <c r="G7" s="469"/>
      <c r="H7" s="469"/>
      <c r="I7" s="329"/>
      <c r="J7" s="329"/>
      <c r="K7" s="329"/>
      <c r="L7" s="329"/>
      <c r="M7" s="242"/>
      <c r="N7" s="101"/>
    </row>
    <row r="8" spans="1:49" ht="24.9" customHeight="1">
      <c r="C8" s="101"/>
      <c r="D8" s="243"/>
      <c r="E8" s="471" t="str">
        <f>IF(org="","",IF(fil="",org,org &amp; " (" &amp; fil &amp; ")")) &amp; IF(OR(godStart="",godEnd=""),"",", "&amp;YEAR(godStart)&amp; "-" &amp; YEAR(godEnd)&amp;" гг.")</f>
        <v>ООО "Домостроительный комбинат", 2013-2013 гг.</v>
      </c>
      <c r="F8" s="471"/>
      <c r="G8" s="471"/>
      <c r="H8" s="471"/>
      <c r="I8" s="328"/>
      <c r="J8" s="328"/>
      <c r="K8" s="328"/>
      <c r="L8" s="328"/>
      <c r="M8" s="243"/>
      <c r="N8" s="101"/>
    </row>
    <row r="9" spans="1:49">
      <c r="D9" s="93"/>
      <c r="E9" s="57"/>
      <c r="F9" s="57"/>
      <c r="G9" s="57"/>
      <c r="H9" s="57"/>
      <c r="I9" s="57"/>
      <c r="J9" s="57"/>
      <c r="K9" s="57"/>
      <c r="L9" s="57"/>
      <c r="M9" s="57"/>
    </row>
    <row r="10" spans="1:49">
      <c r="C10" s="101"/>
      <c r="D10" s="93"/>
      <c r="E10" s="396"/>
      <c r="F10" s="396"/>
      <c r="G10" s="396"/>
      <c r="H10" s="396"/>
      <c r="I10" s="57"/>
      <c r="J10" s="57"/>
      <c r="K10" s="57"/>
      <c r="L10" s="57"/>
      <c r="M10" s="57"/>
      <c r="N10" s="101"/>
    </row>
    <row r="11" spans="1:49" ht="22.8">
      <c r="C11" s="101"/>
      <c r="D11" s="398"/>
      <c r="E11" s="240" t="s">
        <v>412</v>
      </c>
      <c r="F11" s="240" t="s">
        <v>559</v>
      </c>
      <c r="G11" s="240" t="s">
        <v>198</v>
      </c>
      <c r="H11" s="240" t="s">
        <v>560</v>
      </c>
      <c r="I11" s="214"/>
      <c r="N11" s="101"/>
    </row>
    <row r="12" spans="1:49" ht="14.25" customHeight="1">
      <c r="C12" s="101"/>
      <c r="D12" s="93"/>
      <c r="E12" s="222" t="s">
        <v>590</v>
      </c>
      <c r="F12" s="222" t="s">
        <v>591</v>
      </c>
      <c r="G12" s="222" t="s">
        <v>592</v>
      </c>
      <c r="H12" s="222" t="s">
        <v>434</v>
      </c>
      <c r="N12" s="101"/>
    </row>
    <row r="13" spans="1:49" ht="22.8">
      <c r="D13" s="405"/>
      <c r="E13" s="204" t="s">
        <v>590</v>
      </c>
      <c r="F13" s="355" t="s">
        <v>473</v>
      </c>
      <c r="G13" s="335" t="s">
        <v>411</v>
      </c>
      <c r="H13" s="340" t="str">
        <f>IF(activity = "","",activity)</f>
        <v>Оказание услуг по перекачке</v>
      </c>
      <c r="I13" s="214"/>
    </row>
    <row r="14" spans="1:49" ht="20.100000000000001" customHeight="1">
      <c r="D14" s="405"/>
      <c r="E14" s="204" t="s">
        <v>591</v>
      </c>
      <c r="F14" s="356" t="s">
        <v>472</v>
      </c>
      <c r="G14" s="357" t="s">
        <v>196</v>
      </c>
      <c r="H14" s="341">
        <v>8.8000000000000007</v>
      </c>
      <c r="I14" s="214"/>
    </row>
    <row r="15" spans="1:49" ht="22.8">
      <c r="D15" s="405"/>
      <c r="E15" s="204" t="s">
        <v>592</v>
      </c>
      <c r="F15" s="356" t="s">
        <v>139</v>
      </c>
      <c r="G15" s="357" t="s">
        <v>196</v>
      </c>
      <c r="H15" s="342">
        <f>SUM(H16:H17,H20,H30:H34,H37,H40,H43,H48:H49)</f>
        <v>9.0899999999999981</v>
      </c>
      <c r="I15" s="214"/>
    </row>
    <row r="16" spans="1:49" ht="22.8">
      <c r="A16" s="91"/>
      <c r="B16" s="91"/>
      <c r="C16" s="101"/>
      <c r="D16" s="403"/>
      <c r="E16" s="204" t="s">
        <v>221</v>
      </c>
      <c r="F16" s="358" t="s">
        <v>140</v>
      </c>
      <c r="G16" s="357" t="s">
        <v>196</v>
      </c>
      <c r="H16" s="341">
        <v>0</v>
      </c>
      <c r="I16" s="214"/>
      <c r="N16" s="101"/>
    </row>
    <row r="17" spans="4:9" ht="34.200000000000003">
      <c r="D17" s="405"/>
      <c r="E17" s="204" t="s">
        <v>471</v>
      </c>
      <c r="F17" s="358" t="s">
        <v>311</v>
      </c>
      <c r="G17" s="357" t="s">
        <v>196</v>
      </c>
      <c r="H17" s="341">
        <v>0</v>
      </c>
      <c r="I17" s="214"/>
    </row>
    <row r="18" spans="4:9" ht="20.100000000000001" customHeight="1">
      <c r="D18" s="405"/>
      <c r="E18" s="204" t="s">
        <v>307</v>
      </c>
      <c r="F18" s="361" t="s">
        <v>97</v>
      </c>
      <c r="G18" s="357" t="s">
        <v>312</v>
      </c>
      <c r="H18" s="342">
        <f>nerr(H17/H19)</f>
        <v>0</v>
      </c>
      <c r="I18" s="214"/>
    </row>
    <row r="19" spans="4:9" ht="20.100000000000001" customHeight="1">
      <c r="D19" s="405"/>
      <c r="E19" s="204" t="s">
        <v>141</v>
      </c>
      <c r="F19" s="359" t="s">
        <v>142</v>
      </c>
      <c r="G19" s="357" t="s">
        <v>313</v>
      </c>
      <c r="H19" s="341">
        <v>0</v>
      </c>
      <c r="I19" s="214"/>
    </row>
    <row r="20" spans="4:9" ht="20.100000000000001" customHeight="1">
      <c r="D20" s="405"/>
      <c r="E20" s="204" t="s">
        <v>470</v>
      </c>
      <c r="F20" s="360" t="s">
        <v>314</v>
      </c>
      <c r="G20" s="357" t="s">
        <v>196</v>
      </c>
      <c r="H20" s="341">
        <v>0</v>
      </c>
      <c r="I20" s="214"/>
    </row>
    <row r="21" spans="4:9" ht="20.100000000000001" customHeight="1">
      <c r="D21" s="405"/>
      <c r="E21" s="204" t="s">
        <v>297</v>
      </c>
      <c r="F21" s="361" t="s">
        <v>143</v>
      </c>
      <c r="G21" s="357" t="s">
        <v>144</v>
      </c>
      <c r="H21" s="346">
        <f>SUM(H22:H29)</f>
        <v>0</v>
      </c>
      <c r="I21" s="214"/>
    </row>
    <row r="22" spans="4:9" ht="20.100000000000001" customHeight="1">
      <c r="D22" s="405"/>
      <c r="E22" s="204" t="s">
        <v>145</v>
      </c>
      <c r="F22" s="362" t="s">
        <v>146</v>
      </c>
      <c r="G22" s="357" t="s">
        <v>144</v>
      </c>
      <c r="H22" s="367">
        <v>0</v>
      </c>
      <c r="I22" s="214"/>
    </row>
    <row r="23" spans="4:9" ht="20.100000000000001" customHeight="1">
      <c r="D23" s="405"/>
      <c r="E23" s="204" t="s">
        <v>147</v>
      </c>
      <c r="F23" s="362" t="s">
        <v>148</v>
      </c>
      <c r="G23" s="357" t="s">
        <v>144</v>
      </c>
      <c r="H23" s="367">
        <v>0</v>
      </c>
      <c r="I23" s="214"/>
    </row>
    <row r="24" spans="4:9" ht="20.100000000000001" customHeight="1">
      <c r="D24" s="405"/>
      <c r="E24" s="204" t="s">
        <v>149</v>
      </c>
      <c r="F24" s="362" t="s">
        <v>150</v>
      </c>
      <c r="G24" s="357" t="s">
        <v>144</v>
      </c>
      <c r="H24" s="367">
        <v>0</v>
      </c>
      <c r="I24" s="214"/>
    </row>
    <row r="25" spans="4:9" ht="20.100000000000001" customHeight="1">
      <c r="D25" s="405"/>
      <c r="E25" s="204" t="s">
        <v>151</v>
      </c>
      <c r="F25" s="362" t="s">
        <v>152</v>
      </c>
      <c r="G25" s="357" t="s">
        <v>144</v>
      </c>
      <c r="H25" s="367">
        <v>0</v>
      </c>
      <c r="I25" s="214"/>
    </row>
    <row r="26" spans="4:9" ht="20.100000000000001" customHeight="1">
      <c r="D26" s="405"/>
      <c r="E26" s="204" t="s">
        <v>153</v>
      </c>
      <c r="F26" s="362" t="s">
        <v>154</v>
      </c>
      <c r="G26" s="357" t="s">
        <v>144</v>
      </c>
      <c r="H26" s="367">
        <v>0</v>
      </c>
      <c r="I26" s="214"/>
    </row>
    <row r="27" spans="4:9" ht="20.100000000000001" customHeight="1">
      <c r="D27" s="405"/>
      <c r="E27" s="204" t="s">
        <v>155</v>
      </c>
      <c r="F27" s="362" t="s">
        <v>156</v>
      </c>
      <c r="G27" s="357" t="s">
        <v>144</v>
      </c>
      <c r="H27" s="367">
        <v>0</v>
      </c>
      <c r="I27" s="214"/>
    </row>
    <row r="28" spans="4:9" ht="20.100000000000001" customHeight="1">
      <c r="D28" s="405"/>
      <c r="E28" s="204" t="s">
        <v>157</v>
      </c>
      <c r="F28" s="362" t="s">
        <v>158</v>
      </c>
      <c r="G28" s="357" t="s">
        <v>144</v>
      </c>
      <c r="H28" s="367">
        <v>0</v>
      </c>
      <c r="I28" s="214"/>
    </row>
    <row r="29" spans="4:9" ht="20.100000000000001" customHeight="1">
      <c r="D29" s="405"/>
      <c r="E29" s="204" t="s">
        <v>159</v>
      </c>
      <c r="F29" s="362" t="s">
        <v>160</v>
      </c>
      <c r="G29" s="357" t="s">
        <v>144</v>
      </c>
      <c r="H29" s="367">
        <v>0</v>
      </c>
      <c r="I29" s="214"/>
    </row>
    <row r="30" spans="4:9" ht="20.100000000000001" customHeight="1">
      <c r="D30" s="405"/>
      <c r="E30" s="204" t="s">
        <v>469</v>
      </c>
      <c r="F30" s="358" t="s">
        <v>138</v>
      </c>
      <c r="G30" s="357" t="s">
        <v>196</v>
      </c>
      <c r="H30" s="341">
        <v>3.5</v>
      </c>
      <c r="I30" s="214"/>
    </row>
    <row r="31" spans="4:9" ht="22.8">
      <c r="D31" s="405"/>
      <c r="E31" s="204" t="s">
        <v>468</v>
      </c>
      <c r="F31" s="358" t="s">
        <v>465</v>
      </c>
      <c r="G31" s="357" t="s">
        <v>196</v>
      </c>
      <c r="H31" s="341">
        <v>1.2</v>
      </c>
      <c r="I31" s="214"/>
    </row>
    <row r="32" spans="4:9" ht="20.100000000000001" customHeight="1">
      <c r="D32" s="405"/>
      <c r="E32" s="204" t="s">
        <v>467</v>
      </c>
      <c r="F32" s="358" t="s">
        <v>463</v>
      </c>
      <c r="G32" s="357" t="s">
        <v>196</v>
      </c>
      <c r="H32" s="341">
        <v>0</v>
      </c>
      <c r="I32" s="214"/>
    </row>
    <row r="33" spans="4:9" ht="22.8">
      <c r="D33" s="405"/>
      <c r="E33" s="204" t="s">
        <v>466</v>
      </c>
      <c r="F33" s="358" t="s">
        <v>462</v>
      </c>
      <c r="G33" s="357" t="s">
        <v>196</v>
      </c>
      <c r="H33" s="341">
        <v>1.98</v>
      </c>
      <c r="I33" s="214"/>
    </row>
    <row r="34" spans="4:9" ht="20.100000000000001" customHeight="1">
      <c r="D34" s="405"/>
      <c r="E34" s="204" t="s">
        <v>464</v>
      </c>
      <c r="F34" s="358" t="s">
        <v>461</v>
      </c>
      <c r="G34" s="357" t="s">
        <v>196</v>
      </c>
      <c r="H34" s="341">
        <v>0</v>
      </c>
      <c r="I34" s="214"/>
    </row>
    <row r="35" spans="4:9" ht="20.100000000000001" customHeight="1">
      <c r="D35" s="405"/>
      <c r="E35" s="204" t="s">
        <v>161</v>
      </c>
      <c r="F35" s="359" t="s">
        <v>459</v>
      </c>
      <c r="G35" s="357" t="s">
        <v>196</v>
      </c>
      <c r="H35" s="341">
        <v>0</v>
      </c>
      <c r="I35" s="214"/>
    </row>
    <row r="36" spans="4:9" ht="20.100000000000001" customHeight="1">
      <c r="D36" s="405"/>
      <c r="E36" s="204" t="s">
        <v>162</v>
      </c>
      <c r="F36" s="359" t="s">
        <v>458</v>
      </c>
      <c r="G36" s="357" t="s">
        <v>196</v>
      </c>
      <c r="H36" s="341">
        <v>0</v>
      </c>
      <c r="I36" s="214"/>
    </row>
    <row r="37" spans="4:9" ht="20.100000000000001" customHeight="1">
      <c r="D37" s="405"/>
      <c r="E37" s="204" t="s">
        <v>315</v>
      </c>
      <c r="F37" s="358" t="s">
        <v>460</v>
      </c>
      <c r="G37" s="357" t="s">
        <v>196</v>
      </c>
      <c r="H37" s="341">
        <v>0.8</v>
      </c>
      <c r="I37" s="214"/>
    </row>
    <row r="38" spans="4:9" ht="20.100000000000001" customHeight="1">
      <c r="D38" s="405"/>
      <c r="E38" s="204" t="s">
        <v>163</v>
      </c>
      <c r="F38" s="359" t="s">
        <v>459</v>
      </c>
      <c r="G38" s="357" t="s">
        <v>196</v>
      </c>
      <c r="H38" s="341">
        <v>0</v>
      </c>
      <c r="I38" s="214"/>
    </row>
    <row r="39" spans="4:9" ht="20.100000000000001" customHeight="1">
      <c r="D39" s="405"/>
      <c r="E39" s="204" t="s">
        <v>164</v>
      </c>
      <c r="F39" s="359" t="s">
        <v>458</v>
      </c>
      <c r="G39" s="357" t="s">
        <v>196</v>
      </c>
      <c r="H39" s="341">
        <v>0</v>
      </c>
      <c r="I39" s="214"/>
    </row>
    <row r="40" spans="4:9" ht="22.8">
      <c r="D40" s="405"/>
      <c r="E40" s="204" t="s">
        <v>316</v>
      </c>
      <c r="F40" s="360" t="s">
        <v>165</v>
      </c>
      <c r="G40" s="357" t="s">
        <v>196</v>
      </c>
      <c r="H40" s="341">
        <v>0.99</v>
      </c>
      <c r="I40" s="214"/>
    </row>
    <row r="41" spans="4:9" ht="22.8">
      <c r="D41" s="405"/>
      <c r="E41" s="204" t="s">
        <v>317</v>
      </c>
      <c r="F41" s="363" t="s">
        <v>512</v>
      </c>
      <c r="G41" s="357" t="s">
        <v>196</v>
      </c>
      <c r="H41" s="345">
        <v>0.1</v>
      </c>
      <c r="I41" s="214"/>
    </row>
    <row r="42" spans="4:9" ht="22.8">
      <c r="D42" s="405"/>
      <c r="E42" s="204" t="s">
        <v>318</v>
      </c>
      <c r="F42" s="363" t="s">
        <v>513</v>
      </c>
      <c r="G42" s="357" t="s">
        <v>196</v>
      </c>
      <c r="H42" s="345">
        <f>0.89-H43</f>
        <v>0.27</v>
      </c>
      <c r="I42" s="214"/>
    </row>
    <row r="43" spans="4:9" ht="22.8">
      <c r="D43" s="405"/>
      <c r="E43" s="336" t="s">
        <v>319</v>
      </c>
      <c r="F43" s="364" t="s">
        <v>166</v>
      </c>
      <c r="G43" s="365" t="s">
        <v>196</v>
      </c>
      <c r="H43" s="345">
        <v>0.62</v>
      </c>
      <c r="I43" s="214"/>
    </row>
    <row r="44" spans="4:9" ht="20.100000000000001" customHeight="1">
      <c r="D44" s="405"/>
      <c r="E44" s="336" t="s">
        <v>320</v>
      </c>
      <c r="F44" s="363" t="s">
        <v>167</v>
      </c>
      <c r="G44" s="365" t="s">
        <v>196</v>
      </c>
      <c r="H44" s="345">
        <v>0</v>
      </c>
      <c r="I44" s="214"/>
    </row>
    <row r="45" spans="4:9" ht="20.100000000000001" customHeight="1">
      <c r="D45" s="405"/>
      <c r="E45" s="336" t="s">
        <v>321</v>
      </c>
      <c r="F45" s="363" t="s">
        <v>282</v>
      </c>
      <c r="G45" s="365" t="s">
        <v>196</v>
      </c>
      <c r="H45" s="345">
        <v>0</v>
      </c>
      <c r="I45" s="214"/>
    </row>
    <row r="46" spans="4:9" ht="20.100000000000001" customHeight="1">
      <c r="D46" s="405"/>
      <c r="E46" s="336" t="s">
        <v>168</v>
      </c>
      <c r="F46" s="363" t="s">
        <v>169</v>
      </c>
      <c r="G46" s="337" t="s">
        <v>454</v>
      </c>
      <c r="H46" s="368">
        <v>0</v>
      </c>
      <c r="I46" s="214"/>
    </row>
    <row r="47" spans="4:9" ht="20.100000000000001" customHeight="1">
      <c r="D47" s="405"/>
      <c r="E47" s="336" t="s">
        <v>170</v>
      </c>
      <c r="F47" s="363" t="s">
        <v>171</v>
      </c>
      <c r="G47" s="365" t="s">
        <v>196</v>
      </c>
      <c r="H47" s="345">
        <v>0</v>
      </c>
      <c r="I47" s="214"/>
    </row>
    <row r="48" spans="4:9" ht="34.200000000000003">
      <c r="D48" s="405"/>
      <c r="E48" s="336" t="s">
        <v>322</v>
      </c>
      <c r="F48" s="364" t="s">
        <v>457</v>
      </c>
      <c r="G48" s="365" t="s">
        <v>196</v>
      </c>
      <c r="H48" s="341">
        <v>0</v>
      </c>
      <c r="I48" s="214"/>
    </row>
    <row r="49" spans="4:9" ht="20.100000000000001" customHeight="1">
      <c r="D49" s="405"/>
      <c r="E49" s="348"/>
      <c r="F49" s="349" t="s">
        <v>562</v>
      </c>
      <c r="G49" s="350"/>
      <c r="H49" s="351"/>
      <c r="I49" s="214"/>
    </row>
    <row r="50" spans="4:9" ht="22.8">
      <c r="D50" s="405"/>
      <c r="E50" s="204" t="s">
        <v>434</v>
      </c>
      <c r="F50" s="374" t="s">
        <v>281</v>
      </c>
      <c r="G50" s="357" t="s">
        <v>196</v>
      </c>
      <c r="H50" s="341">
        <v>0.4</v>
      </c>
      <c r="I50" s="214"/>
    </row>
    <row r="51" spans="4:9" ht="20.100000000000001" customHeight="1">
      <c r="D51" s="405"/>
      <c r="E51" s="204" t="s">
        <v>433</v>
      </c>
      <c r="F51" s="356" t="s">
        <v>172</v>
      </c>
      <c r="G51" s="357" t="s">
        <v>196</v>
      </c>
      <c r="H51" s="341">
        <f>H50-H50/100*20</f>
        <v>0.32</v>
      </c>
      <c r="I51" s="214"/>
    </row>
    <row r="52" spans="4:9" ht="34.200000000000003">
      <c r="D52" s="405"/>
      <c r="E52" s="204" t="s">
        <v>588</v>
      </c>
      <c r="F52" s="358" t="s">
        <v>173</v>
      </c>
      <c r="G52" s="357" t="s">
        <v>196</v>
      </c>
      <c r="H52" s="341">
        <v>0</v>
      </c>
      <c r="I52" s="214"/>
    </row>
    <row r="53" spans="4:9" ht="20.100000000000001" customHeight="1">
      <c r="D53" s="405"/>
      <c r="E53" s="338" t="s">
        <v>561</v>
      </c>
      <c r="F53" s="356" t="s">
        <v>174</v>
      </c>
      <c r="G53" s="357" t="s">
        <v>175</v>
      </c>
      <c r="H53" s="344">
        <v>280</v>
      </c>
      <c r="I53" s="214"/>
    </row>
    <row r="54" spans="4:9" ht="22.8">
      <c r="D54" s="405"/>
      <c r="E54" s="338" t="s">
        <v>445</v>
      </c>
      <c r="F54" s="356" t="s">
        <v>176</v>
      </c>
      <c r="G54" s="357" t="s">
        <v>175</v>
      </c>
      <c r="H54" s="344">
        <v>0</v>
      </c>
      <c r="I54" s="214"/>
    </row>
    <row r="55" spans="4:9" ht="20.100000000000001" customHeight="1">
      <c r="D55" s="405"/>
      <c r="E55" s="338" t="s">
        <v>437</v>
      </c>
      <c r="F55" s="356" t="s">
        <v>177</v>
      </c>
      <c r="G55" s="357" t="s">
        <v>175</v>
      </c>
      <c r="H55" s="344">
        <v>280</v>
      </c>
      <c r="I55" s="214"/>
    </row>
    <row r="56" spans="4:9" ht="22.8">
      <c r="D56" s="405"/>
      <c r="E56" s="338" t="s">
        <v>456</v>
      </c>
      <c r="F56" s="356" t="s">
        <v>178</v>
      </c>
      <c r="G56" s="357" t="s">
        <v>482</v>
      </c>
      <c r="H56" s="341">
        <v>8.5000000000000006E-2</v>
      </c>
      <c r="I56" s="214"/>
    </row>
    <row r="57" spans="4:9" ht="22.8">
      <c r="D57" s="405"/>
      <c r="E57" s="338" t="s">
        <v>183</v>
      </c>
      <c r="F57" s="356" t="s">
        <v>179</v>
      </c>
      <c r="G57" s="357" t="s">
        <v>482</v>
      </c>
      <c r="H57" s="341">
        <v>0</v>
      </c>
      <c r="I57" s="214"/>
    </row>
    <row r="58" spans="4:9" ht="20.100000000000001" customHeight="1">
      <c r="D58" s="405"/>
      <c r="E58" s="338" t="s">
        <v>184</v>
      </c>
      <c r="F58" s="356" t="s">
        <v>180</v>
      </c>
      <c r="G58" s="357" t="s">
        <v>485</v>
      </c>
      <c r="H58" s="347">
        <v>0</v>
      </c>
      <c r="I58" s="214"/>
    </row>
    <row r="59" spans="4:9" ht="20.100000000000001" customHeight="1">
      <c r="D59" s="405"/>
      <c r="E59" s="338" t="s">
        <v>478</v>
      </c>
      <c r="F59" s="356" t="s">
        <v>181</v>
      </c>
      <c r="G59" s="357" t="s">
        <v>485</v>
      </c>
      <c r="H59" s="347">
        <v>0</v>
      </c>
      <c r="I59" s="214"/>
    </row>
    <row r="60" spans="4:9" ht="20.100000000000001" customHeight="1">
      <c r="D60" s="405"/>
      <c r="E60" s="338" t="s">
        <v>480</v>
      </c>
      <c r="F60" s="356" t="s">
        <v>455</v>
      </c>
      <c r="G60" s="357" t="s">
        <v>182</v>
      </c>
      <c r="H60" s="347">
        <v>1</v>
      </c>
      <c r="I60" s="214"/>
    </row>
    <row r="61" spans="4:9" ht="20.100000000000001" customHeight="1">
      <c r="D61" s="405"/>
      <c r="E61" s="338" t="s">
        <v>481</v>
      </c>
      <c r="F61" s="366" t="s">
        <v>671</v>
      </c>
      <c r="G61" s="339"/>
      <c r="H61" s="435" t="s">
        <v>192</v>
      </c>
      <c r="I61" s="214"/>
    </row>
    <row r="62" spans="4:9" ht="24.75" customHeight="1">
      <c r="E62" s="392" t="s">
        <v>432</v>
      </c>
      <c r="F62" s="476" t="s">
        <v>95</v>
      </c>
      <c r="G62" s="476"/>
      <c r="H62" s="476"/>
    </row>
  </sheetData>
  <sheetProtection password="FA9C" sheet="1" objects="1" scenarios="1" formatColumns="0" formatRows="0"/>
  <mergeCells count="3">
    <mergeCell ref="F62:H62"/>
    <mergeCell ref="E7:H7"/>
    <mergeCell ref="E8:H8"/>
  </mergeCells>
  <phoneticPr fontId="8" type="noConversion"/>
  <dataValidations count="5">
    <dataValidation type="textLength" operator="lessThanOrEqual" allowBlank="1" showInputMessage="1" showErrorMessage="1" sqref="H61">
      <formula1>300</formula1>
    </dataValidation>
    <dataValidation type="decimal" allowBlank="1" showInputMessage="1" showErrorMessage="1" error="Значение должно быть действительным числом" sqref="H50:H60 H26:H48 H22:H24 H14 H16:H17 H19:H20">
      <formula1>-999999999</formula1>
      <formula2>999999999999</formula2>
    </dataValidation>
    <dataValidation type="decimal" allowBlank="1" showInputMessage="1" showErrorMessage="1" sqref="H15 H21 H18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H25">
      <formula1>-99999999999</formula1>
      <formula2>999999999999</formula2>
    </dataValidation>
    <dataValidation type="decimal" allowBlank="1" showInputMessage="1" showErrorMessage="1" sqref="AQ2:AR2 AC2:AD2">
      <formula1>0</formula1>
      <formula2>9.99999999999999E+22</formula2>
    </dataValidation>
  </dataValidations>
  <hyperlinks>
    <hyperlink ref="F49" location="'ВО показател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Main08">
    <pageSetUpPr fitToPage="1"/>
  </sheetPr>
  <dimension ref="C1:O35"/>
  <sheetViews>
    <sheetView showGridLines="0" tabSelected="1" topLeftCell="C21" zoomScaleNormal="100" workbookViewId="0">
      <selection activeCell="L25" sqref="L25"/>
    </sheetView>
  </sheetViews>
  <sheetFormatPr defaultColWidth="9.125" defaultRowHeight="11.4"/>
  <cols>
    <col min="1" max="2" width="0" style="120" hidden="1" customWidth="1"/>
    <col min="3" max="3" width="3" style="120" customWidth="1"/>
    <col min="4" max="4" width="5.75" style="120" customWidth="1"/>
    <col min="5" max="5" width="9.125" style="120"/>
    <col min="6" max="6" width="41.75" style="120" customWidth="1"/>
    <col min="7" max="7" width="25" style="120" bestFit="1" customWidth="1"/>
    <col min="8" max="10" width="21" style="120" customWidth="1"/>
    <col min="11" max="11" width="13.75" style="120" customWidth="1"/>
    <col min="12" max="13" width="21" style="120" customWidth="1"/>
    <col min="14" max="14" width="5.75" style="120" customWidth="1"/>
    <col min="15" max="15" width="3" style="120" customWidth="1"/>
    <col min="16" max="16384" width="9.125" style="120"/>
  </cols>
  <sheetData>
    <row r="1" spans="3:15" hidden="1"/>
    <row r="2" spans="3:15" hidden="1"/>
    <row r="3" spans="3:15" hidden="1"/>
    <row r="4" spans="3:15" hidden="1"/>
    <row r="5" spans="3:15" hidden="1"/>
    <row r="6" spans="3:15" ht="26.25" customHeight="1">
      <c r="D6" s="487" t="e">
        <f>code</f>
        <v>#REF!</v>
      </c>
      <c r="E6" s="487"/>
      <c r="F6" s="487"/>
      <c r="G6" s="124"/>
      <c r="H6" s="124"/>
      <c r="K6" s="123"/>
    </row>
    <row r="7" spans="3:15" ht="35.1" customHeight="1">
      <c r="C7" s="244"/>
      <c r="D7" s="242"/>
      <c r="E7" s="469" t="s">
        <v>477</v>
      </c>
      <c r="F7" s="469"/>
      <c r="G7" s="469"/>
      <c r="H7" s="469"/>
      <c r="I7" s="469"/>
      <c r="J7" s="469"/>
      <c r="K7" s="469"/>
      <c r="L7" s="469"/>
      <c r="M7" s="469"/>
      <c r="N7" s="242"/>
      <c r="O7" s="244"/>
    </row>
    <row r="8" spans="3:15" ht="24.9" customHeight="1">
      <c r="C8" s="244"/>
      <c r="D8" s="471" t="str">
        <f>IF(org="","",IF(fil="",org,org &amp; " (" &amp; fil &amp; ")")) &amp; IF(OR(godStart="",godEnd=""),"",", "&amp;YEAR(godStart)&amp; "-" &amp; YEAR(godEnd)&amp;" гг.")</f>
        <v>ООО "Домостроительный комбинат", 2013-2013 гг.</v>
      </c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244"/>
    </row>
    <row r="9" spans="3:15">
      <c r="D9" s="93"/>
      <c r="E9" s="57"/>
      <c r="F9" s="57"/>
      <c r="G9" s="57"/>
      <c r="H9" s="57"/>
      <c r="I9" s="57"/>
      <c r="J9" s="57"/>
      <c r="K9" s="57"/>
      <c r="L9" s="57"/>
      <c r="M9" s="57"/>
      <c r="N9" s="115"/>
    </row>
    <row r="10" spans="3:15">
      <c r="C10" s="244"/>
      <c r="D10" s="93"/>
      <c r="E10" s="57"/>
      <c r="F10" s="57"/>
      <c r="G10" s="57"/>
      <c r="H10" s="57"/>
      <c r="I10" s="57"/>
      <c r="J10" s="57"/>
      <c r="K10" s="57"/>
      <c r="L10" s="57"/>
      <c r="M10" s="57"/>
      <c r="N10" s="115"/>
      <c r="O10" s="244"/>
    </row>
    <row r="11" spans="3:15">
      <c r="C11" s="244"/>
      <c r="D11" s="93"/>
      <c r="E11" s="396"/>
      <c r="F11" s="396"/>
      <c r="G11" s="396"/>
      <c r="H11" s="396"/>
      <c r="I11" s="396"/>
      <c r="J11" s="396"/>
      <c r="K11" s="396"/>
      <c r="L11" s="396"/>
      <c r="M11" s="396"/>
      <c r="N11" s="115"/>
      <c r="O11" s="244"/>
    </row>
    <row r="12" spans="3:15" ht="46.5" customHeight="1">
      <c r="C12" s="244"/>
      <c r="D12" s="398"/>
      <c r="E12" s="240" t="s">
        <v>412</v>
      </c>
      <c r="F12" s="240" t="s">
        <v>56</v>
      </c>
      <c r="G12" s="240" t="s">
        <v>475</v>
      </c>
      <c r="H12" s="240" t="s">
        <v>55</v>
      </c>
      <c r="I12" s="240" t="s">
        <v>476</v>
      </c>
      <c r="J12" s="240" t="s">
        <v>54</v>
      </c>
      <c r="K12" s="240" t="s">
        <v>53</v>
      </c>
      <c r="L12" s="240" t="s">
        <v>52</v>
      </c>
      <c r="M12" s="240" t="s">
        <v>51</v>
      </c>
      <c r="N12" s="407"/>
      <c r="O12" s="244"/>
    </row>
    <row r="13" spans="3:15" ht="18.75" customHeight="1">
      <c r="C13" s="244"/>
      <c r="D13" s="93"/>
      <c r="E13" s="239">
        <v>1</v>
      </c>
      <c r="F13" s="239">
        <v>2</v>
      </c>
      <c r="G13" s="239">
        <v>3</v>
      </c>
      <c r="H13" s="239">
        <v>4</v>
      </c>
      <c r="I13" s="239">
        <v>5</v>
      </c>
      <c r="J13" s="239">
        <v>6</v>
      </c>
      <c r="K13" s="239">
        <v>7</v>
      </c>
      <c r="L13" s="239">
        <v>8</v>
      </c>
      <c r="M13" s="239">
        <v>9</v>
      </c>
      <c r="N13" s="115"/>
      <c r="O13" s="244"/>
    </row>
    <row r="14" spans="3:15" ht="19.5" customHeight="1">
      <c r="C14" s="244"/>
      <c r="D14" s="410"/>
      <c r="E14" s="246">
        <v>1</v>
      </c>
      <c r="F14" s="477" t="s">
        <v>490</v>
      </c>
      <c r="G14" s="477"/>
      <c r="H14" s="477"/>
      <c r="I14" s="477"/>
      <c r="J14" s="477"/>
      <c r="K14" s="477"/>
      <c r="L14" s="247">
        <f>costs_OPS_4</f>
        <v>0.99</v>
      </c>
      <c r="M14" s="248"/>
      <c r="N14" s="407"/>
      <c r="O14" s="244"/>
    </row>
    <row r="15" spans="3:15" ht="19.5" customHeight="1">
      <c r="C15" s="244"/>
      <c r="D15" s="410"/>
      <c r="E15" s="249" t="s">
        <v>637</v>
      </c>
      <c r="F15" s="478" t="s">
        <v>48</v>
      </c>
      <c r="G15" s="479"/>
      <c r="H15" s="479"/>
      <c r="I15" s="479"/>
      <c r="J15" s="479"/>
      <c r="K15" s="479"/>
      <c r="L15" s="254"/>
      <c r="M15" s="255"/>
      <c r="N15" s="407"/>
      <c r="O15" s="244"/>
    </row>
    <row r="16" spans="3:15" ht="20.100000000000001" customHeight="1">
      <c r="C16" s="244"/>
      <c r="D16" s="410"/>
      <c r="E16" s="463" t="s">
        <v>50</v>
      </c>
      <c r="F16" s="480" t="s">
        <v>192</v>
      </c>
      <c r="G16" s="269" t="s">
        <v>46</v>
      </c>
      <c r="H16" s="270"/>
      <c r="I16" s="271"/>
      <c r="J16" s="272"/>
      <c r="K16" s="298"/>
      <c r="L16" s="273">
        <f>SUM(L17:L19)</f>
        <v>0</v>
      </c>
      <c r="M16" s="274" t="e">
        <f ca="1">nerr(L16/costs_OPS_4)*100</f>
        <v>#NAME?</v>
      </c>
      <c r="N16" s="408"/>
      <c r="O16" s="244"/>
    </row>
    <row r="17" spans="3:15" ht="20.100000000000001" customHeight="1">
      <c r="C17" s="244"/>
      <c r="D17" s="410"/>
      <c r="E17" s="463"/>
      <c r="F17" s="481"/>
      <c r="G17" s="483" t="s">
        <v>506</v>
      </c>
      <c r="H17" s="485" t="s">
        <v>192</v>
      </c>
      <c r="I17" s="436" t="s">
        <v>192</v>
      </c>
      <c r="J17" s="251">
        <v>0</v>
      </c>
      <c r="K17" s="434" t="s">
        <v>1733</v>
      </c>
      <c r="L17" s="333">
        <v>0</v>
      </c>
      <c r="M17" s="253"/>
      <c r="N17" s="408"/>
      <c r="O17" s="244"/>
    </row>
    <row r="18" spans="3:15" ht="20.100000000000001" customHeight="1">
      <c r="C18" s="244"/>
      <c r="D18" s="410"/>
      <c r="E18" s="463"/>
      <c r="F18" s="481"/>
      <c r="G18" s="484"/>
      <c r="H18" s="486"/>
      <c r="I18" s="257" t="s">
        <v>562</v>
      </c>
      <c r="J18" s="258"/>
      <c r="K18" s="258"/>
      <c r="L18" s="259"/>
      <c r="M18" s="260"/>
      <c r="N18" s="409"/>
      <c r="O18" s="244"/>
    </row>
    <row r="19" spans="3:15" ht="20.100000000000001" customHeight="1">
      <c r="C19" s="244"/>
      <c r="D19" s="410"/>
      <c r="E19" s="463"/>
      <c r="F19" s="482"/>
      <c r="G19" s="267" t="s">
        <v>45</v>
      </c>
      <c r="H19" s="268"/>
      <c r="I19" s="261"/>
      <c r="J19" s="261"/>
      <c r="K19" s="261"/>
      <c r="L19" s="261"/>
      <c r="M19" s="262"/>
      <c r="N19" s="408"/>
      <c r="O19" s="244"/>
    </row>
    <row r="20" spans="3:15" ht="20.100000000000001" customHeight="1">
      <c r="C20" s="244"/>
      <c r="D20" s="410"/>
      <c r="E20" s="256"/>
      <c r="F20" s="209" t="s">
        <v>44</v>
      </c>
      <c r="G20" s="263"/>
      <c r="H20" s="263"/>
      <c r="I20" s="263"/>
      <c r="J20" s="264"/>
      <c r="K20" s="264"/>
      <c r="L20" s="265"/>
      <c r="M20" s="266"/>
      <c r="N20" s="409"/>
      <c r="O20" s="244"/>
    </row>
    <row r="21" spans="3:15" ht="26.25" customHeight="1">
      <c r="C21" s="244"/>
      <c r="D21" s="410"/>
      <c r="E21" s="246">
        <v>2</v>
      </c>
      <c r="F21" s="477" t="s">
        <v>49</v>
      </c>
      <c r="G21" s="477"/>
      <c r="H21" s="477"/>
      <c r="I21" s="477"/>
      <c r="J21" s="477"/>
      <c r="K21" s="477"/>
      <c r="L21" s="247">
        <f>costs_PH_4</f>
        <v>0</v>
      </c>
      <c r="M21" s="248"/>
      <c r="N21" s="407"/>
      <c r="O21" s="244"/>
    </row>
    <row r="22" spans="3:15" ht="19.5" customHeight="1">
      <c r="C22" s="244"/>
      <c r="D22" s="410"/>
      <c r="E22" s="249" t="s">
        <v>678</v>
      </c>
      <c r="F22" s="478" t="s">
        <v>48</v>
      </c>
      <c r="G22" s="479"/>
      <c r="H22" s="479"/>
      <c r="I22" s="479"/>
      <c r="J22" s="479"/>
      <c r="K22" s="479"/>
      <c r="L22" s="254"/>
      <c r="M22" s="255"/>
      <c r="N22" s="407"/>
      <c r="O22" s="244"/>
    </row>
    <row r="23" spans="3:15" ht="20.100000000000001" customHeight="1">
      <c r="C23" s="244"/>
      <c r="D23" s="410"/>
      <c r="E23" s="463" t="s">
        <v>47</v>
      </c>
      <c r="F23" s="480" t="s">
        <v>192</v>
      </c>
      <c r="G23" s="269" t="s">
        <v>46</v>
      </c>
      <c r="H23" s="270"/>
      <c r="I23" s="271"/>
      <c r="J23" s="272"/>
      <c r="K23" s="298"/>
      <c r="L23" s="273">
        <f>SUM(L24:L26)</f>
        <v>0</v>
      </c>
      <c r="M23" s="274" t="e">
        <f ca="1">nerr(L23/costs_PH_4)*100</f>
        <v>#NAME?</v>
      </c>
      <c r="N23" s="408"/>
      <c r="O23" s="244"/>
    </row>
    <row r="24" spans="3:15" ht="20.100000000000001" customHeight="1">
      <c r="C24" s="244"/>
      <c r="D24" s="410"/>
      <c r="E24" s="463"/>
      <c r="F24" s="481"/>
      <c r="G24" s="483" t="s">
        <v>506</v>
      </c>
      <c r="H24" s="485" t="s">
        <v>192</v>
      </c>
      <c r="I24" s="436" t="s">
        <v>192</v>
      </c>
      <c r="J24" s="251">
        <v>0</v>
      </c>
      <c r="K24" s="434" t="s">
        <v>1733</v>
      </c>
      <c r="L24" s="333">
        <v>0</v>
      </c>
      <c r="M24" s="253"/>
      <c r="N24" s="408"/>
      <c r="O24" s="244"/>
    </row>
    <row r="25" spans="3:15" ht="20.100000000000001" customHeight="1">
      <c r="C25" s="244"/>
      <c r="D25" s="410"/>
      <c r="E25" s="463"/>
      <c r="F25" s="481"/>
      <c r="G25" s="484"/>
      <c r="H25" s="486"/>
      <c r="I25" s="257" t="s">
        <v>562</v>
      </c>
      <c r="J25" s="258"/>
      <c r="K25" s="258"/>
      <c r="L25" s="259"/>
      <c r="M25" s="260"/>
      <c r="N25" s="409"/>
      <c r="O25" s="244"/>
    </row>
    <row r="26" spans="3:15" ht="20.100000000000001" customHeight="1">
      <c r="C26" s="244"/>
      <c r="D26" s="410"/>
      <c r="E26" s="463"/>
      <c r="F26" s="482"/>
      <c r="G26" s="267" t="s">
        <v>45</v>
      </c>
      <c r="H26" s="268"/>
      <c r="I26" s="261"/>
      <c r="J26" s="261"/>
      <c r="K26" s="261"/>
      <c r="L26" s="261"/>
      <c r="M26" s="262"/>
      <c r="N26" s="408"/>
      <c r="O26" s="244"/>
    </row>
    <row r="27" spans="3:15" ht="19.5" customHeight="1">
      <c r="C27" s="244"/>
      <c r="D27" s="400"/>
      <c r="E27" s="256"/>
      <c r="F27" s="209" t="s">
        <v>44</v>
      </c>
      <c r="G27" s="263"/>
      <c r="H27" s="263"/>
      <c r="I27" s="263"/>
      <c r="J27" s="264"/>
      <c r="K27" s="264"/>
      <c r="L27" s="265"/>
      <c r="M27" s="266"/>
      <c r="N27" s="409"/>
      <c r="O27" s="244"/>
    </row>
    <row r="28" spans="3:15" ht="20.100000000000001" customHeight="1">
      <c r="C28" s="244"/>
      <c r="D28" s="58"/>
      <c r="E28" s="393" t="s">
        <v>432</v>
      </c>
      <c r="F28" s="390" t="s">
        <v>95</v>
      </c>
      <c r="G28" s="394"/>
      <c r="H28" s="394"/>
      <c r="I28" s="394"/>
      <c r="J28" s="394"/>
      <c r="K28" s="394"/>
      <c r="L28" s="394"/>
      <c r="M28" s="394"/>
      <c r="N28" s="100"/>
      <c r="O28" s="244"/>
    </row>
    <row r="29" spans="3:15" ht="18.75" customHeight="1">
      <c r="C29" s="24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245"/>
      <c r="O29" s="244"/>
    </row>
    <row r="30" spans="3:15"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</row>
    <row r="31" spans="3:15"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</row>
    <row r="32" spans="3:15"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4"/>
    </row>
    <row r="33" spans="4:14">
      <c r="D33" s="113"/>
      <c r="E33" s="113"/>
      <c r="F33" s="122"/>
      <c r="G33" s="113"/>
      <c r="H33" s="113"/>
      <c r="I33" s="113"/>
      <c r="J33" s="113"/>
      <c r="K33" s="113"/>
      <c r="L33" s="113"/>
      <c r="M33" s="113"/>
      <c r="N33" s="114"/>
    </row>
    <row r="34" spans="4:14">
      <c r="D34" s="113"/>
      <c r="E34" s="113"/>
      <c r="F34" s="121"/>
      <c r="G34" s="113"/>
      <c r="H34" s="113"/>
      <c r="I34" s="113"/>
      <c r="J34" s="113"/>
      <c r="K34" s="113"/>
      <c r="L34" s="113"/>
      <c r="M34" s="113"/>
      <c r="N34" s="114"/>
    </row>
    <row r="35" spans="4:14">
      <c r="D35" s="113"/>
      <c r="E35" s="113"/>
      <c r="F35" s="121"/>
      <c r="G35" s="113"/>
      <c r="H35" s="113"/>
      <c r="I35" s="113"/>
      <c r="J35" s="113"/>
      <c r="K35" s="113"/>
      <c r="L35" s="113"/>
      <c r="M35" s="113"/>
      <c r="N35" s="114"/>
    </row>
  </sheetData>
  <sheetProtection password="FA9C" sheet="1" objects="1" scenarios="1" formatColumns="0" formatRows="0"/>
  <mergeCells count="15">
    <mergeCell ref="E16:E19"/>
    <mergeCell ref="F16:F19"/>
    <mergeCell ref="G17:G18"/>
    <mergeCell ref="H17:H18"/>
    <mergeCell ref="D6:F6"/>
    <mergeCell ref="D8:N8"/>
    <mergeCell ref="F14:K14"/>
    <mergeCell ref="F15:K15"/>
    <mergeCell ref="E7:M7"/>
    <mergeCell ref="F21:K21"/>
    <mergeCell ref="F22:K22"/>
    <mergeCell ref="E23:E26"/>
    <mergeCell ref="F23:F26"/>
    <mergeCell ref="G24:G25"/>
    <mergeCell ref="H24:H25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H24:I24 F16 K16:K17 H17:I17 K23:K24 F23">
      <formula1>900</formula1>
    </dataValidation>
    <dataValidation type="decimal" allowBlank="1" showErrorMessage="1" errorTitle="Ошибка" error="Допускается ввод только неотрицательных чисел!" sqref="L24 L17 J16:J17 J23:J24">
      <formula1>0</formula1>
      <formula2>9.99999999999999E+23</formula2>
    </dataValidation>
    <dataValidation type="list" allowBlank="1" showErrorMessage="1" errorTitle="Ошибка" error="Выберите значение из списка" sqref="G24:G25 G17:G18">
      <formula1>kind_of_purchase_method</formula1>
    </dataValidation>
  </dataValidations>
  <hyperlinks>
    <hyperlink ref="F20" location="'ВО показатели (2)'!A1" tooltip="Добавить поставщика" display="Добавить запись"/>
    <hyperlink ref="F27" location="'ВО показатели (2)'!A1" tooltip="Добавить поставщика" display="Добавить запись"/>
    <hyperlink ref="G19" location="'ВО показатели (2)'!A1" tooltip="Добавить способ" display="Добавить запись"/>
    <hyperlink ref="I18" location="'ВО показатели (2)'!A1" tooltip="Добавить запись" display="Добавить запись"/>
    <hyperlink ref="G26" location="'ВО показатели (2)'!A1" tooltip="Добавить способ" display="Добавить запись"/>
    <hyperlink ref="I25" location="'ВО показатели (2)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6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EHSH_tehsheet" enableFormatConditionsCalculation="0">
    <tabColor indexed="47"/>
  </sheetPr>
  <dimension ref="A1:CR85"/>
  <sheetViews>
    <sheetView showGridLines="0" workbookViewId="0"/>
  </sheetViews>
  <sheetFormatPr defaultColWidth="9.125" defaultRowHeight="11.4"/>
  <cols>
    <col min="1" max="1" width="9.125" style="137"/>
    <col min="2" max="2" width="14.125" style="135" customWidth="1"/>
    <col min="3" max="3" width="8.25" style="135" customWidth="1"/>
    <col min="4" max="4" width="19" style="135" bestFit="1" customWidth="1"/>
    <col min="5" max="6" width="12.25" style="135" bestFit="1" customWidth="1"/>
    <col min="7" max="7" width="14.125" style="135" customWidth="1"/>
    <col min="8" max="8" width="12.25" style="135" bestFit="1" customWidth="1"/>
    <col min="9" max="9" width="68.25" style="151" customWidth="1"/>
    <col min="10" max="10" width="32.125" style="135" customWidth="1"/>
    <col min="11" max="11" width="48.125" style="135" customWidth="1"/>
    <col min="12" max="12" width="19" style="135" bestFit="1" customWidth="1"/>
    <col min="13" max="13" width="32.625" style="135" customWidth="1"/>
    <col min="14" max="14" width="48.125" style="146" customWidth="1"/>
    <col min="15" max="16" width="43.875" style="146" customWidth="1"/>
    <col min="17" max="17" width="44.75" style="135" customWidth="1"/>
    <col min="18" max="19" width="31" style="370" customWidth="1"/>
    <col min="20" max="20" width="29" style="135" customWidth="1"/>
    <col min="21" max="21" width="9.125" style="135"/>
    <col min="22" max="22" width="23.25" style="135" customWidth="1"/>
    <col min="23" max="23" width="40" style="327" customWidth="1"/>
    <col min="24" max="16384" width="9.125" style="135"/>
  </cols>
  <sheetData>
    <row r="1" spans="1:96" ht="34.200000000000003">
      <c r="A1" s="36" t="s">
        <v>266</v>
      </c>
      <c r="B1" s="36" t="s">
        <v>262</v>
      </c>
      <c r="C1" s="36" t="s">
        <v>263</v>
      </c>
      <c r="D1" s="116" t="s">
        <v>198</v>
      </c>
      <c r="E1" s="116" t="s">
        <v>216</v>
      </c>
      <c r="F1" s="116" t="s">
        <v>218</v>
      </c>
      <c r="G1" s="117" t="s">
        <v>135</v>
      </c>
      <c r="H1" s="116" t="s">
        <v>217</v>
      </c>
      <c r="I1" s="116" t="s">
        <v>558</v>
      </c>
      <c r="J1" s="116" t="s">
        <v>354</v>
      </c>
      <c r="K1" s="116" t="s">
        <v>579</v>
      </c>
      <c r="L1" s="116" t="s">
        <v>198</v>
      </c>
      <c r="M1" s="373" t="s">
        <v>91</v>
      </c>
      <c r="N1" s="116" t="s">
        <v>500</v>
      </c>
      <c r="O1" s="117" t="s">
        <v>501</v>
      </c>
      <c r="P1" s="117" t="s">
        <v>502</v>
      </c>
      <c r="Q1" s="117" t="s">
        <v>72</v>
      </c>
      <c r="R1" s="488" t="s">
        <v>134</v>
      </c>
      <c r="S1" s="489"/>
      <c r="T1" s="117" t="s">
        <v>66</v>
      </c>
      <c r="V1" s="117" t="s">
        <v>86</v>
      </c>
      <c r="W1" s="326" t="s">
        <v>706</v>
      </c>
      <c r="CR1" s="136" t="s">
        <v>190</v>
      </c>
    </row>
    <row r="2" spans="1:96" ht="34.200000000000003">
      <c r="A2" s="137" t="s">
        <v>191</v>
      </c>
      <c r="B2" s="138" t="s">
        <v>264</v>
      </c>
      <c r="C2" s="139">
        <v>2006</v>
      </c>
      <c r="D2" s="140" t="s">
        <v>196</v>
      </c>
      <c r="E2" s="141" t="s">
        <v>199</v>
      </c>
      <c r="F2" s="141" t="s">
        <v>200</v>
      </c>
      <c r="G2" s="372" t="s">
        <v>590</v>
      </c>
      <c r="H2" s="141" t="s">
        <v>200</v>
      </c>
      <c r="I2" s="142" t="s">
        <v>587</v>
      </c>
      <c r="J2" s="143" t="s">
        <v>564</v>
      </c>
      <c r="K2" s="135" t="s">
        <v>571</v>
      </c>
      <c r="L2" s="78" t="s">
        <v>409</v>
      </c>
      <c r="M2" s="146" t="s">
        <v>92</v>
      </c>
      <c r="N2" s="129" t="s">
        <v>8</v>
      </c>
      <c r="O2" s="144" t="s">
        <v>503</v>
      </c>
      <c r="P2" s="145" t="s">
        <v>504</v>
      </c>
      <c r="Q2" s="135" t="s">
        <v>71</v>
      </c>
      <c r="R2" s="83" t="s">
        <v>101</v>
      </c>
      <c r="S2" s="83" t="s">
        <v>102</v>
      </c>
      <c r="T2" s="134" t="s">
        <v>382</v>
      </c>
      <c r="V2" s="117" t="s">
        <v>87</v>
      </c>
      <c r="W2" s="326" t="s">
        <v>78</v>
      </c>
    </row>
    <row r="3" spans="1:96" ht="28.8">
      <c r="A3" s="137" t="s">
        <v>192</v>
      </c>
      <c r="B3" s="138" t="s">
        <v>580</v>
      </c>
      <c r="C3" s="135">
        <v>2007</v>
      </c>
      <c r="D3" s="140" t="s">
        <v>197</v>
      </c>
      <c r="E3" s="141" t="s">
        <v>201</v>
      </c>
      <c r="F3" s="141" t="s">
        <v>202</v>
      </c>
      <c r="G3" s="372" t="s">
        <v>591</v>
      </c>
      <c r="H3" s="141" t="s">
        <v>202</v>
      </c>
      <c r="I3" s="142" t="s">
        <v>358</v>
      </c>
      <c r="J3" s="143" t="s">
        <v>565</v>
      </c>
      <c r="K3" s="135" t="s">
        <v>572</v>
      </c>
      <c r="L3" s="78" t="s">
        <v>417</v>
      </c>
      <c r="M3" s="134" t="s">
        <v>93</v>
      </c>
      <c r="N3" s="129" t="s">
        <v>9</v>
      </c>
      <c r="O3" s="144" t="s">
        <v>505</v>
      </c>
      <c r="P3" s="145" t="s">
        <v>506</v>
      </c>
      <c r="Q3" s="134" t="s">
        <v>41</v>
      </c>
      <c r="R3" s="83" t="s">
        <v>103</v>
      </c>
      <c r="S3" s="83" t="s">
        <v>102</v>
      </c>
      <c r="T3" s="134" t="s">
        <v>380</v>
      </c>
      <c r="V3" s="117" t="s">
        <v>85</v>
      </c>
      <c r="W3" s="326" t="s">
        <v>75</v>
      </c>
    </row>
    <row r="4" spans="1:96" ht="34.200000000000003">
      <c r="B4" s="138" t="s">
        <v>581</v>
      </c>
      <c r="C4" s="139">
        <v>2008</v>
      </c>
      <c r="E4" s="141" t="s">
        <v>336</v>
      </c>
      <c r="F4" s="141" t="s">
        <v>203</v>
      </c>
      <c r="G4" s="372" t="s">
        <v>592</v>
      </c>
      <c r="H4" s="141" t="s">
        <v>203</v>
      </c>
      <c r="I4" s="142" t="s">
        <v>359</v>
      </c>
      <c r="J4" s="143" t="s">
        <v>566</v>
      </c>
      <c r="K4" s="135" t="s">
        <v>573</v>
      </c>
      <c r="L4" s="78" t="s">
        <v>416</v>
      </c>
      <c r="M4" s="78"/>
      <c r="N4" s="129" t="s">
        <v>10</v>
      </c>
      <c r="O4" s="144" t="s">
        <v>507</v>
      </c>
      <c r="P4" s="145" t="s">
        <v>508</v>
      </c>
      <c r="R4" s="83" t="s">
        <v>104</v>
      </c>
      <c r="S4" s="83" t="s">
        <v>105</v>
      </c>
      <c r="T4" s="134" t="s">
        <v>522</v>
      </c>
      <c r="V4" s="117" t="s">
        <v>84</v>
      </c>
      <c r="W4" s="326" t="s">
        <v>76</v>
      </c>
    </row>
    <row r="5" spans="1:96" ht="22.8">
      <c r="B5" s="138" t="s">
        <v>582</v>
      </c>
      <c r="C5" s="135">
        <v>2009</v>
      </c>
      <c r="E5" s="141" t="s">
        <v>204</v>
      </c>
      <c r="F5" s="141" t="s">
        <v>205</v>
      </c>
      <c r="G5" s="372" t="s">
        <v>434</v>
      </c>
      <c r="H5" s="141" t="s">
        <v>205</v>
      </c>
      <c r="I5" s="142" t="s">
        <v>360</v>
      </c>
      <c r="K5" s="135" t="s">
        <v>574</v>
      </c>
      <c r="O5" s="144" t="s">
        <v>509</v>
      </c>
      <c r="P5" s="145"/>
      <c r="R5" s="83" t="s">
        <v>106</v>
      </c>
      <c r="S5" s="83" t="s">
        <v>107</v>
      </c>
      <c r="T5" s="134" t="s">
        <v>369</v>
      </c>
      <c r="V5" s="117" t="s">
        <v>83</v>
      </c>
      <c r="W5" s="326" t="s">
        <v>77</v>
      </c>
    </row>
    <row r="6" spans="1:96" ht="34.200000000000003">
      <c r="C6" s="139">
        <v>2010</v>
      </c>
      <c r="E6" s="141" t="s">
        <v>337</v>
      </c>
      <c r="F6" s="141" t="s">
        <v>206</v>
      </c>
      <c r="G6" s="372" t="s">
        <v>433</v>
      </c>
      <c r="H6" s="141" t="s">
        <v>206</v>
      </c>
      <c r="I6" s="142" t="s">
        <v>361</v>
      </c>
      <c r="J6" s="376" t="s">
        <v>288</v>
      </c>
      <c r="K6" s="135" t="s">
        <v>567</v>
      </c>
      <c r="O6" s="144" t="s">
        <v>508</v>
      </c>
      <c r="P6" s="145"/>
      <c r="R6" s="83" t="s">
        <v>108</v>
      </c>
      <c r="S6" s="83" t="s">
        <v>107</v>
      </c>
      <c r="T6" s="134" t="s">
        <v>554</v>
      </c>
      <c r="V6" s="117" t="s">
        <v>88</v>
      </c>
      <c r="W6" s="326" t="s">
        <v>79</v>
      </c>
    </row>
    <row r="7" spans="1:96">
      <c r="B7" s="147"/>
      <c r="C7" s="139">
        <v>2011</v>
      </c>
      <c r="E7" s="141" t="s">
        <v>338</v>
      </c>
      <c r="F7" s="141" t="s">
        <v>207</v>
      </c>
      <c r="G7" s="372" t="s">
        <v>561</v>
      </c>
      <c r="H7" s="141" t="s">
        <v>207</v>
      </c>
      <c r="I7" s="142" t="s">
        <v>362</v>
      </c>
      <c r="J7" s="370" t="s">
        <v>284</v>
      </c>
      <c r="K7" s="135" t="s">
        <v>568</v>
      </c>
      <c r="R7" s="83" t="s">
        <v>109</v>
      </c>
      <c r="S7" s="83" t="s">
        <v>107</v>
      </c>
      <c r="T7" s="134" t="s">
        <v>517</v>
      </c>
    </row>
    <row r="8" spans="1:96">
      <c r="B8" s="148"/>
      <c r="C8" s="139">
        <v>2012</v>
      </c>
      <c r="E8" s="141" t="s">
        <v>339</v>
      </c>
      <c r="F8" s="141" t="s">
        <v>208</v>
      </c>
      <c r="G8" s="372" t="s">
        <v>445</v>
      </c>
      <c r="H8" s="141" t="s">
        <v>208</v>
      </c>
      <c r="I8" s="142" t="s">
        <v>363</v>
      </c>
      <c r="J8" s="370" t="s">
        <v>285</v>
      </c>
      <c r="K8" s="135" t="s">
        <v>569</v>
      </c>
      <c r="R8" s="83" t="s">
        <v>110</v>
      </c>
      <c r="S8" s="83" t="s">
        <v>107</v>
      </c>
      <c r="T8" s="134" t="s">
        <v>533</v>
      </c>
    </row>
    <row r="9" spans="1:96">
      <c r="B9" s="147"/>
      <c r="C9" s="139">
        <v>2013</v>
      </c>
      <c r="E9" s="141" t="s">
        <v>209</v>
      </c>
      <c r="F9" s="141" t="s">
        <v>210</v>
      </c>
      <c r="G9" s="372" t="s">
        <v>437</v>
      </c>
      <c r="H9" s="141" t="s">
        <v>210</v>
      </c>
      <c r="I9" s="142" t="s">
        <v>364</v>
      </c>
      <c r="J9" s="370" t="s">
        <v>286</v>
      </c>
      <c r="K9" s="135" t="s">
        <v>570</v>
      </c>
      <c r="R9" s="83" t="s">
        <v>111</v>
      </c>
      <c r="S9" s="83" t="s">
        <v>107</v>
      </c>
      <c r="T9" s="134" t="s">
        <v>373</v>
      </c>
    </row>
    <row r="10" spans="1:96">
      <c r="B10" s="147"/>
      <c r="C10" s="139">
        <v>2014</v>
      </c>
      <c r="E10" s="141" t="s">
        <v>211</v>
      </c>
      <c r="F10" s="141" t="s">
        <v>212</v>
      </c>
      <c r="G10" s="372" t="s">
        <v>456</v>
      </c>
      <c r="H10" s="141" t="s">
        <v>212</v>
      </c>
      <c r="I10" s="142" t="s">
        <v>365</v>
      </c>
      <c r="J10" s="370" t="s">
        <v>287</v>
      </c>
      <c r="K10" s="135" t="s">
        <v>575</v>
      </c>
      <c r="R10" s="83" t="s">
        <v>112</v>
      </c>
      <c r="S10" s="83" t="s">
        <v>107</v>
      </c>
      <c r="T10" s="134" t="s">
        <v>587</v>
      </c>
    </row>
    <row r="11" spans="1:96" ht="34.200000000000003">
      <c r="B11" s="147"/>
      <c r="C11" s="139">
        <v>2015</v>
      </c>
      <c r="E11" s="141" t="s">
        <v>213</v>
      </c>
      <c r="F11" s="141">
        <v>10</v>
      </c>
      <c r="G11" s="372" t="s">
        <v>183</v>
      </c>
      <c r="H11" s="141">
        <v>10</v>
      </c>
      <c r="I11" s="142" t="s">
        <v>366</v>
      </c>
      <c r="J11" s="376" t="s">
        <v>292</v>
      </c>
      <c r="K11" s="135" t="s">
        <v>576</v>
      </c>
      <c r="R11" s="83" t="s">
        <v>113</v>
      </c>
      <c r="S11" s="83" t="s">
        <v>107</v>
      </c>
    </row>
    <row r="12" spans="1:96" ht="22.8">
      <c r="B12" s="147"/>
      <c r="C12" s="139"/>
      <c r="E12" s="141" t="s">
        <v>214</v>
      </c>
      <c r="F12" s="141">
        <v>11</v>
      </c>
      <c r="G12" s="372" t="s">
        <v>184</v>
      </c>
      <c r="H12" s="141">
        <v>11</v>
      </c>
      <c r="I12" s="142" t="s">
        <v>368</v>
      </c>
      <c r="J12" s="377" t="s">
        <v>289</v>
      </c>
      <c r="K12" s="135" t="s">
        <v>577</v>
      </c>
      <c r="R12" s="83" t="s">
        <v>114</v>
      </c>
      <c r="S12" s="83" t="s">
        <v>107</v>
      </c>
    </row>
    <row r="13" spans="1:96">
      <c r="B13" s="147"/>
      <c r="C13" s="139"/>
      <c r="E13" s="141" t="s">
        <v>215</v>
      </c>
      <c r="F13" s="141">
        <v>12</v>
      </c>
      <c r="G13" s="372" t="s">
        <v>478</v>
      </c>
      <c r="H13" s="141">
        <v>12</v>
      </c>
      <c r="I13" s="142" t="s">
        <v>367</v>
      </c>
      <c r="J13" s="377" t="s">
        <v>290</v>
      </c>
      <c r="K13" s="135" t="s">
        <v>578</v>
      </c>
      <c r="R13" s="83" t="s">
        <v>115</v>
      </c>
      <c r="S13" s="83" t="s">
        <v>116</v>
      </c>
    </row>
    <row r="14" spans="1:96">
      <c r="B14" s="147"/>
      <c r="C14" s="139"/>
      <c r="E14" s="141"/>
      <c r="F14" s="141"/>
      <c r="G14" s="372" t="s">
        <v>480</v>
      </c>
      <c r="H14" s="141">
        <v>13</v>
      </c>
      <c r="I14" s="142" t="s">
        <v>369</v>
      </c>
      <c r="J14" s="377" t="s">
        <v>291</v>
      </c>
      <c r="R14" s="83" t="s">
        <v>117</v>
      </c>
      <c r="S14" s="83" t="s">
        <v>116</v>
      </c>
    </row>
    <row r="15" spans="1:96" ht="34.200000000000003">
      <c r="B15" s="147"/>
      <c r="C15" s="139"/>
      <c r="E15" s="141"/>
      <c r="F15" s="141"/>
      <c r="G15" s="372" t="s">
        <v>481</v>
      </c>
      <c r="H15" s="141">
        <v>14</v>
      </c>
      <c r="I15" s="142" t="s">
        <v>370</v>
      </c>
      <c r="J15" s="376" t="s">
        <v>296</v>
      </c>
      <c r="R15" s="83" t="s">
        <v>118</v>
      </c>
      <c r="S15" s="83" t="s">
        <v>116</v>
      </c>
    </row>
    <row r="16" spans="1:96" ht="22.8">
      <c r="B16" s="147"/>
      <c r="C16" s="139"/>
      <c r="E16" s="141"/>
      <c r="F16" s="141"/>
      <c r="G16" s="372" t="s">
        <v>483</v>
      </c>
      <c r="H16" s="141">
        <v>15</v>
      </c>
      <c r="I16" s="142" t="s">
        <v>371</v>
      </c>
      <c r="J16" s="377" t="s">
        <v>293</v>
      </c>
      <c r="K16" s="149" t="s">
        <v>13</v>
      </c>
      <c r="R16" s="83" t="s">
        <v>119</v>
      </c>
      <c r="S16" s="83" t="s">
        <v>116</v>
      </c>
    </row>
    <row r="17" spans="1:19">
      <c r="E17" s="141"/>
      <c r="F17" s="141"/>
      <c r="G17" s="372" t="s">
        <v>484</v>
      </c>
      <c r="H17" s="141">
        <v>16</v>
      </c>
      <c r="I17" s="142" t="s">
        <v>372</v>
      </c>
      <c r="J17" s="377" t="s">
        <v>294</v>
      </c>
      <c r="K17" s="150" t="s">
        <v>14</v>
      </c>
      <c r="R17" s="83" t="s">
        <v>120</v>
      </c>
      <c r="S17" s="83" t="s">
        <v>107</v>
      </c>
    </row>
    <row r="18" spans="1:19">
      <c r="E18" s="141"/>
      <c r="F18" s="141"/>
      <c r="G18" s="372" t="s">
        <v>486</v>
      </c>
      <c r="H18" s="141">
        <v>17</v>
      </c>
      <c r="I18" s="142" t="s">
        <v>373</v>
      </c>
      <c r="J18" s="377" t="s">
        <v>295</v>
      </c>
      <c r="K18" s="150" t="s">
        <v>15</v>
      </c>
      <c r="R18" s="83" t="s">
        <v>121</v>
      </c>
      <c r="S18" s="83" t="s">
        <v>107</v>
      </c>
    </row>
    <row r="19" spans="1:19">
      <c r="E19" s="141"/>
      <c r="F19" s="141"/>
      <c r="G19" s="372" t="s">
        <v>487</v>
      </c>
      <c r="H19" s="141">
        <v>18</v>
      </c>
      <c r="I19" s="142" t="s">
        <v>374</v>
      </c>
      <c r="K19" s="150" t="s">
        <v>16</v>
      </c>
      <c r="R19" s="83" t="s">
        <v>122</v>
      </c>
      <c r="S19" s="83" t="s">
        <v>107</v>
      </c>
    </row>
    <row r="20" spans="1:19">
      <c r="E20" s="141"/>
      <c r="F20" s="141"/>
      <c r="G20" s="372" t="s">
        <v>488</v>
      </c>
      <c r="H20" s="141">
        <v>19</v>
      </c>
      <c r="I20" s="142" t="s">
        <v>375</v>
      </c>
      <c r="K20" s="150" t="s">
        <v>17</v>
      </c>
      <c r="R20" s="83" t="s">
        <v>123</v>
      </c>
      <c r="S20" s="83" t="s">
        <v>116</v>
      </c>
    </row>
    <row r="21" spans="1:19">
      <c r="E21" s="141"/>
      <c r="F21" s="141"/>
      <c r="G21" s="372" t="s">
        <v>489</v>
      </c>
      <c r="H21" s="141">
        <v>20</v>
      </c>
      <c r="I21" s="142" t="s">
        <v>376</v>
      </c>
      <c r="K21" s="150" t="s">
        <v>18</v>
      </c>
      <c r="R21" s="83" t="s">
        <v>124</v>
      </c>
      <c r="S21" s="83" t="s">
        <v>107</v>
      </c>
    </row>
    <row r="22" spans="1:19">
      <c r="E22" s="141"/>
      <c r="F22" s="141"/>
      <c r="G22" s="141"/>
      <c r="H22" s="141">
        <v>21</v>
      </c>
      <c r="I22" s="142" t="s">
        <v>377</v>
      </c>
      <c r="K22" s="150" t="s">
        <v>19</v>
      </c>
      <c r="R22" s="83" t="s">
        <v>125</v>
      </c>
      <c r="S22" s="83" t="s">
        <v>107</v>
      </c>
    </row>
    <row r="23" spans="1:19">
      <c r="E23" s="141"/>
      <c r="F23" s="141"/>
      <c r="G23" s="141"/>
      <c r="H23" s="141">
        <v>22</v>
      </c>
      <c r="I23" s="142" t="s">
        <v>378</v>
      </c>
      <c r="K23" s="150" t="s">
        <v>20</v>
      </c>
      <c r="R23" s="83" t="s">
        <v>126</v>
      </c>
      <c r="S23" s="83" t="s">
        <v>102</v>
      </c>
    </row>
    <row r="24" spans="1:19">
      <c r="A24" s="135"/>
      <c r="E24" s="141"/>
      <c r="F24" s="141"/>
      <c r="G24" s="141"/>
      <c r="H24" s="141">
        <v>23</v>
      </c>
      <c r="I24" s="142" t="s">
        <v>379</v>
      </c>
      <c r="K24" s="150" t="s">
        <v>21</v>
      </c>
      <c r="R24" s="83" t="s">
        <v>127</v>
      </c>
      <c r="S24" s="83" t="s">
        <v>128</v>
      </c>
    </row>
    <row r="25" spans="1:19">
      <c r="E25" s="141"/>
      <c r="F25" s="141"/>
      <c r="G25" s="141"/>
      <c r="H25" s="141">
        <v>24</v>
      </c>
      <c r="I25" s="142" t="s">
        <v>380</v>
      </c>
      <c r="K25" s="150" t="s">
        <v>22</v>
      </c>
      <c r="R25" s="83" t="s">
        <v>129</v>
      </c>
      <c r="S25" s="83" t="s">
        <v>128</v>
      </c>
    </row>
    <row r="26" spans="1:19">
      <c r="E26" s="141"/>
      <c r="F26" s="141"/>
      <c r="G26" s="141"/>
      <c r="H26" s="141">
        <v>25</v>
      </c>
      <c r="I26" s="142" t="s">
        <v>381</v>
      </c>
      <c r="K26" s="146"/>
      <c r="R26" s="83" t="s">
        <v>130</v>
      </c>
      <c r="S26" s="83" t="s">
        <v>128</v>
      </c>
    </row>
    <row r="27" spans="1:19">
      <c r="E27" s="141"/>
      <c r="F27" s="141"/>
      <c r="G27" s="141"/>
      <c r="H27" s="141">
        <v>26</v>
      </c>
      <c r="I27" s="142" t="s">
        <v>382</v>
      </c>
      <c r="K27" s="149" t="s">
        <v>12</v>
      </c>
      <c r="R27" s="83" t="s">
        <v>131</v>
      </c>
      <c r="S27" s="83" t="s">
        <v>128</v>
      </c>
    </row>
    <row r="28" spans="1:19">
      <c r="E28" s="141"/>
      <c r="F28" s="141"/>
      <c r="G28" s="141"/>
      <c r="H28" s="141">
        <v>27</v>
      </c>
      <c r="I28" s="142" t="s">
        <v>383</v>
      </c>
      <c r="K28" s="150" t="s">
        <v>14</v>
      </c>
      <c r="R28" s="83" t="s">
        <v>132</v>
      </c>
      <c r="S28" s="83" t="s">
        <v>133</v>
      </c>
    </row>
    <row r="29" spans="1:19">
      <c r="E29" s="141"/>
      <c r="F29" s="141"/>
      <c r="G29" s="141"/>
      <c r="H29" s="141">
        <v>28</v>
      </c>
      <c r="I29" s="142" t="s">
        <v>384</v>
      </c>
      <c r="K29" s="150" t="s">
        <v>15</v>
      </c>
      <c r="R29" s="83" t="s">
        <v>508</v>
      </c>
      <c r="S29" s="83"/>
    </row>
    <row r="30" spans="1:19">
      <c r="E30" s="141"/>
      <c r="F30" s="141"/>
      <c r="G30" s="141"/>
      <c r="H30" s="141">
        <v>29</v>
      </c>
      <c r="I30" s="142" t="s">
        <v>385</v>
      </c>
      <c r="K30" s="150" t="s">
        <v>16</v>
      </c>
      <c r="R30" s="83"/>
      <c r="S30" s="83"/>
    </row>
    <row r="31" spans="1:19">
      <c r="E31" s="141"/>
      <c r="F31" s="141"/>
      <c r="G31" s="141"/>
      <c r="H31" s="141">
        <v>30</v>
      </c>
      <c r="I31" s="142" t="s">
        <v>386</v>
      </c>
      <c r="K31" s="150" t="s">
        <v>17</v>
      </c>
    </row>
    <row r="32" spans="1:19">
      <c r="E32" s="141"/>
      <c r="F32" s="141"/>
      <c r="G32" s="141"/>
      <c r="H32" s="141">
        <v>31</v>
      </c>
      <c r="I32" s="142" t="s">
        <v>387</v>
      </c>
      <c r="K32" s="150" t="s">
        <v>18</v>
      </c>
    </row>
    <row r="33" spans="9:9">
      <c r="I33" s="142" t="s">
        <v>388</v>
      </c>
    </row>
    <row r="34" spans="9:9">
      <c r="I34" s="142" t="s">
        <v>389</v>
      </c>
    </row>
    <row r="35" spans="9:9">
      <c r="I35" s="142" t="s">
        <v>390</v>
      </c>
    </row>
    <row r="36" spans="9:9">
      <c r="I36" s="142" t="s">
        <v>391</v>
      </c>
    </row>
    <row r="37" spans="9:9">
      <c r="I37" s="142" t="s">
        <v>392</v>
      </c>
    </row>
    <row r="38" spans="9:9">
      <c r="I38" s="142" t="s">
        <v>393</v>
      </c>
    </row>
    <row r="39" spans="9:9">
      <c r="I39" s="142" t="s">
        <v>394</v>
      </c>
    </row>
    <row r="40" spans="9:9">
      <c r="I40" s="142" t="s">
        <v>395</v>
      </c>
    </row>
    <row r="41" spans="9:9">
      <c r="I41" s="142" t="s">
        <v>396</v>
      </c>
    </row>
    <row r="42" spans="9:9">
      <c r="I42" s="142" t="s">
        <v>397</v>
      </c>
    </row>
    <row r="43" spans="9:9">
      <c r="I43" s="142" t="s">
        <v>516</v>
      </c>
    </row>
    <row r="44" spans="9:9">
      <c r="I44" s="142" t="s">
        <v>517</v>
      </c>
    </row>
    <row r="45" spans="9:9">
      <c r="I45" s="142" t="s">
        <v>518</v>
      </c>
    </row>
    <row r="46" spans="9:9">
      <c r="I46" s="142" t="s">
        <v>519</v>
      </c>
    </row>
    <row r="47" spans="9:9">
      <c r="I47" s="142" t="s">
        <v>520</v>
      </c>
    </row>
    <row r="48" spans="9:9">
      <c r="I48" s="142" t="s">
        <v>521</v>
      </c>
    </row>
    <row r="49" spans="9:9">
      <c r="I49" s="142" t="s">
        <v>522</v>
      </c>
    </row>
    <row r="50" spans="9:9">
      <c r="I50" s="142" t="s">
        <v>523</v>
      </c>
    </row>
    <row r="51" spans="9:9">
      <c r="I51" s="142" t="s">
        <v>524</v>
      </c>
    </row>
    <row r="52" spans="9:9">
      <c r="I52" s="142" t="s">
        <v>525</v>
      </c>
    </row>
    <row r="53" spans="9:9">
      <c r="I53" s="142" t="s">
        <v>526</v>
      </c>
    </row>
    <row r="54" spans="9:9">
      <c r="I54" s="142" t="s">
        <v>527</v>
      </c>
    </row>
    <row r="55" spans="9:9">
      <c r="I55" s="142" t="s">
        <v>528</v>
      </c>
    </row>
    <row r="56" spans="9:9">
      <c r="I56" s="142" t="s">
        <v>529</v>
      </c>
    </row>
    <row r="57" spans="9:9">
      <c r="I57" s="142" t="s">
        <v>530</v>
      </c>
    </row>
    <row r="58" spans="9:9">
      <c r="I58" s="142" t="s">
        <v>531</v>
      </c>
    </row>
    <row r="59" spans="9:9">
      <c r="I59" s="142" t="s">
        <v>532</v>
      </c>
    </row>
    <row r="60" spans="9:9">
      <c r="I60" s="142" t="s">
        <v>533</v>
      </c>
    </row>
    <row r="61" spans="9:9">
      <c r="I61" s="142" t="s">
        <v>534</v>
      </c>
    </row>
    <row r="62" spans="9:9">
      <c r="I62" s="142" t="s">
        <v>535</v>
      </c>
    </row>
    <row r="63" spans="9:9">
      <c r="I63" s="142" t="s">
        <v>536</v>
      </c>
    </row>
    <row r="64" spans="9:9">
      <c r="I64" s="142" t="s">
        <v>537</v>
      </c>
    </row>
    <row r="65" spans="9:9">
      <c r="I65" s="142" t="s">
        <v>538</v>
      </c>
    </row>
    <row r="66" spans="9:9">
      <c r="I66" s="142" t="s">
        <v>539</v>
      </c>
    </row>
    <row r="67" spans="9:9">
      <c r="I67" s="142" t="s">
        <v>540</v>
      </c>
    </row>
    <row r="68" spans="9:9">
      <c r="I68" s="142" t="s">
        <v>541</v>
      </c>
    </row>
    <row r="69" spans="9:9">
      <c r="I69" s="142" t="s">
        <v>542</v>
      </c>
    </row>
    <row r="70" spans="9:9">
      <c r="I70" s="142" t="s">
        <v>543</v>
      </c>
    </row>
    <row r="71" spans="9:9">
      <c r="I71" s="142" t="s">
        <v>544</v>
      </c>
    </row>
    <row r="72" spans="9:9">
      <c r="I72" s="142" t="s">
        <v>545</v>
      </c>
    </row>
    <row r="73" spans="9:9">
      <c r="I73" s="142" t="s">
        <v>546</v>
      </c>
    </row>
    <row r="74" spans="9:9">
      <c r="I74" s="142" t="s">
        <v>547</v>
      </c>
    </row>
    <row r="75" spans="9:9">
      <c r="I75" s="142" t="s">
        <v>548</v>
      </c>
    </row>
    <row r="76" spans="9:9">
      <c r="I76" s="142" t="s">
        <v>549</v>
      </c>
    </row>
    <row r="77" spans="9:9">
      <c r="I77" s="142" t="s">
        <v>550</v>
      </c>
    </row>
    <row r="78" spans="9:9">
      <c r="I78" s="142" t="s">
        <v>551</v>
      </c>
    </row>
    <row r="79" spans="9:9">
      <c r="I79" s="142" t="s">
        <v>189</v>
      </c>
    </row>
    <row r="80" spans="9:9">
      <c r="I80" s="142" t="s">
        <v>552</v>
      </c>
    </row>
    <row r="81" spans="9:9">
      <c r="I81" s="142" t="s">
        <v>553</v>
      </c>
    </row>
    <row r="82" spans="9:9">
      <c r="I82" s="142" t="s">
        <v>554</v>
      </c>
    </row>
    <row r="83" spans="9:9">
      <c r="I83" s="142" t="s">
        <v>555</v>
      </c>
    </row>
    <row r="84" spans="9:9">
      <c r="I84" s="142" t="s">
        <v>556</v>
      </c>
    </row>
    <row r="85" spans="9:9">
      <c r="I85" s="142" t="s">
        <v>557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CheckCopy">
    <tabColor indexed="47"/>
  </sheetPr>
  <dimension ref="A1:I805"/>
  <sheetViews>
    <sheetView showGridLines="0" topLeftCell="C7" workbookViewId="0"/>
  </sheetViews>
  <sheetFormatPr defaultColWidth="9.125" defaultRowHeight="11.4"/>
  <cols>
    <col min="1" max="2" width="7.75" hidden="1" customWidth="1"/>
    <col min="3" max="3" width="2.75" customWidth="1"/>
    <col min="4" max="4" width="2.75" style="307" customWidth="1"/>
    <col min="5" max="6" width="20.75" style="308" customWidth="1"/>
    <col min="7" max="7" width="80.75" style="309" customWidth="1"/>
    <col min="8" max="8" width="25.75" style="308" customWidth="1"/>
    <col min="9" max="10" width="2.75" style="307" customWidth="1"/>
    <col min="11" max="16384" width="9.125" style="307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>
      <c r="A7" s="313"/>
      <c r="B7" s="313"/>
      <c r="C7" s="313"/>
      <c r="D7" s="310"/>
      <c r="E7" s="318"/>
      <c r="F7" s="318"/>
      <c r="G7" s="319"/>
      <c r="H7" s="318"/>
      <c r="I7" s="310"/>
    </row>
    <row r="8" spans="1:9" s="314" customFormat="1" ht="30" customHeight="1">
      <c r="A8" s="317"/>
      <c r="B8" s="316"/>
      <c r="C8" s="315"/>
      <c r="E8" s="490" t="s">
        <v>27</v>
      </c>
      <c r="F8" s="490"/>
      <c r="G8" s="490"/>
      <c r="H8" s="490"/>
    </row>
    <row r="9" spans="1:9">
      <c r="A9" s="313"/>
      <c r="B9" s="313"/>
      <c r="C9" s="313"/>
      <c r="D9" s="310"/>
      <c r="E9" s="311"/>
      <c r="F9" s="311"/>
      <c r="G9" s="312"/>
      <c r="H9" s="311"/>
      <c r="I9" s="310"/>
    </row>
    <row r="10" spans="1:9" ht="30" customHeight="1">
      <c r="D10" s="310"/>
      <c r="E10" s="276" t="s">
        <v>26</v>
      </c>
      <c r="F10" s="276" t="s">
        <v>25</v>
      </c>
      <c r="G10" s="276" t="s">
        <v>24</v>
      </c>
      <c r="H10" s="276" t="s">
        <v>23</v>
      </c>
      <c r="I10" s="310"/>
    </row>
    <row r="11" spans="1:9">
      <c r="E11" s="321"/>
      <c r="F11" s="321"/>
      <c r="G11" s="321"/>
      <c r="H11" s="321"/>
      <c r="I11" s="310"/>
    </row>
    <row r="12" spans="1:9" ht="13.2">
      <c r="E12" s="320"/>
      <c r="F12" s="320"/>
      <c r="G12" s="319"/>
      <c r="H12" s="318"/>
      <c r="I12" s="310"/>
    </row>
    <row r="13" spans="1:9" ht="13.2">
      <c r="E13" s="320"/>
      <c r="F13" s="320"/>
      <c r="G13" s="319"/>
      <c r="H13" s="318"/>
      <c r="I13" s="310"/>
    </row>
    <row r="14" spans="1:9" ht="13.2">
      <c r="E14" s="320"/>
      <c r="F14" s="320"/>
      <c r="G14" s="319"/>
      <c r="H14" s="318"/>
      <c r="I14" s="310"/>
    </row>
    <row r="15" spans="1:9" ht="13.2">
      <c r="A15" s="307"/>
      <c r="B15" s="307"/>
      <c r="C15" s="307"/>
      <c r="E15" s="320"/>
      <c r="F15" s="320"/>
      <c r="G15" s="319"/>
      <c r="H15" s="318"/>
      <c r="I15" s="310"/>
    </row>
    <row r="16" spans="1:9" ht="13.2">
      <c r="A16" s="307"/>
      <c r="B16" s="307"/>
      <c r="C16" s="307"/>
      <c r="E16" s="320"/>
      <c r="F16" s="320"/>
      <c r="G16" s="319"/>
      <c r="H16" s="318"/>
      <c r="I16" s="310"/>
    </row>
    <row r="17" spans="1:9" ht="13.2">
      <c r="A17" s="307"/>
      <c r="B17" s="307"/>
      <c r="C17" s="307"/>
      <c r="E17" s="320"/>
      <c r="F17" s="320"/>
      <c r="G17" s="319"/>
      <c r="H17" s="318"/>
      <c r="I17" s="310"/>
    </row>
    <row r="18" spans="1:9" ht="13.2">
      <c r="A18" s="307"/>
      <c r="B18" s="307"/>
      <c r="C18" s="307"/>
      <c r="E18" s="320"/>
      <c r="F18" s="320"/>
      <c r="G18" s="319"/>
      <c r="H18" s="318"/>
      <c r="I18" s="310"/>
    </row>
    <row r="19" spans="1:9" ht="13.2">
      <c r="A19" s="307"/>
      <c r="B19" s="307"/>
      <c r="C19" s="307"/>
      <c r="E19" s="320"/>
      <c r="F19" s="320"/>
      <c r="G19" s="319"/>
      <c r="H19" s="318"/>
      <c r="I19" s="310"/>
    </row>
    <row r="20" spans="1:9" ht="13.2">
      <c r="A20" s="307"/>
      <c r="B20" s="307"/>
      <c r="C20" s="307"/>
      <c r="E20" s="320"/>
      <c r="F20" s="320"/>
      <c r="G20" s="319"/>
      <c r="H20" s="318"/>
      <c r="I20" s="310"/>
    </row>
    <row r="21" spans="1:9" ht="13.2">
      <c r="A21" s="307"/>
      <c r="B21" s="307"/>
      <c r="C21" s="307"/>
      <c r="E21" s="320"/>
      <c r="F21" s="320"/>
      <c r="G21" s="319"/>
      <c r="H21" s="318"/>
      <c r="I21" s="310"/>
    </row>
    <row r="22" spans="1:9" ht="13.2">
      <c r="A22" s="307"/>
      <c r="B22" s="307"/>
      <c r="C22" s="307"/>
      <c r="E22" s="320"/>
      <c r="F22" s="320"/>
      <c r="G22" s="319"/>
      <c r="H22" s="318"/>
      <c r="I22" s="310"/>
    </row>
    <row r="23" spans="1:9" ht="13.2">
      <c r="A23" s="307"/>
      <c r="B23" s="307"/>
      <c r="C23" s="307"/>
      <c r="E23" s="320"/>
      <c r="F23" s="320"/>
      <c r="G23" s="319"/>
      <c r="H23" s="318"/>
      <c r="I23" s="310"/>
    </row>
    <row r="24" spans="1:9" ht="13.2">
      <c r="A24" s="307"/>
      <c r="B24" s="307"/>
      <c r="C24" s="307"/>
      <c r="E24" s="320"/>
      <c r="F24" s="320"/>
      <c r="G24" s="319"/>
      <c r="H24" s="318"/>
      <c r="I24" s="310"/>
    </row>
    <row r="25" spans="1:9" ht="13.2">
      <c r="A25" s="307"/>
      <c r="B25" s="307"/>
      <c r="C25" s="307"/>
      <c r="E25" s="320"/>
      <c r="F25" s="320"/>
      <c r="G25" s="319"/>
      <c r="H25" s="318"/>
      <c r="I25" s="310"/>
    </row>
    <row r="26" spans="1:9" ht="13.2">
      <c r="A26" s="307"/>
      <c r="B26" s="307"/>
      <c r="C26" s="307"/>
      <c r="E26" s="320"/>
      <c r="F26" s="320"/>
      <c r="G26" s="319"/>
      <c r="H26" s="318"/>
      <c r="I26" s="310"/>
    </row>
    <row r="27" spans="1:9" ht="13.2">
      <c r="A27" s="307"/>
      <c r="B27" s="307"/>
      <c r="C27" s="307"/>
      <c r="E27" s="320"/>
      <c r="F27" s="320"/>
      <c r="G27" s="319"/>
      <c r="H27" s="318"/>
      <c r="I27" s="310"/>
    </row>
    <row r="28" spans="1:9" ht="13.2">
      <c r="A28" s="307"/>
      <c r="B28" s="307"/>
      <c r="C28" s="307"/>
      <c r="E28" s="320"/>
      <c r="F28" s="320"/>
      <c r="G28" s="319"/>
      <c r="H28" s="318"/>
      <c r="I28" s="310"/>
    </row>
    <row r="29" spans="1:9" ht="13.2">
      <c r="A29" s="307"/>
      <c r="B29" s="307"/>
      <c r="C29" s="307"/>
      <c r="E29" s="320"/>
      <c r="F29" s="320"/>
      <c r="G29" s="319"/>
      <c r="H29" s="318"/>
      <c r="I29" s="310"/>
    </row>
    <row r="30" spans="1:9" ht="13.2">
      <c r="A30" s="307"/>
      <c r="B30" s="307"/>
      <c r="C30" s="307"/>
      <c r="E30" s="320"/>
      <c r="F30" s="320"/>
      <c r="G30" s="319"/>
      <c r="H30" s="318"/>
      <c r="I30" s="310"/>
    </row>
    <row r="31" spans="1:9" ht="13.2">
      <c r="A31" s="307"/>
      <c r="B31" s="307"/>
      <c r="C31" s="307"/>
      <c r="E31" s="320"/>
      <c r="F31" s="320"/>
      <c r="G31" s="319"/>
      <c r="H31" s="318"/>
      <c r="I31" s="310"/>
    </row>
    <row r="32" spans="1:9" ht="13.2">
      <c r="A32" s="307"/>
      <c r="B32" s="307"/>
      <c r="C32" s="307"/>
      <c r="E32" s="320"/>
      <c r="F32" s="320"/>
      <c r="G32" s="319"/>
      <c r="H32" s="318"/>
      <c r="I32" s="310"/>
    </row>
    <row r="33" spans="1:9" ht="13.2">
      <c r="A33" s="307"/>
      <c r="B33" s="307"/>
      <c r="C33" s="307"/>
      <c r="E33" s="320"/>
      <c r="F33" s="320"/>
      <c r="G33" s="319"/>
      <c r="H33" s="318"/>
      <c r="I33" s="310"/>
    </row>
    <row r="34" spans="1:9" ht="13.2">
      <c r="A34" s="307"/>
      <c r="B34" s="307"/>
      <c r="C34" s="307"/>
      <c r="E34" s="320"/>
      <c r="F34" s="320"/>
      <c r="G34" s="319"/>
      <c r="H34" s="318"/>
      <c r="I34" s="310"/>
    </row>
    <row r="35" spans="1:9" ht="13.2">
      <c r="A35" s="307"/>
      <c r="B35" s="307"/>
      <c r="C35" s="307"/>
      <c r="E35" s="320"/>
      <c r="F35" s="320"/>
      <c r="G35" s="319"/>
      <c r="H35" s="318"/>
      <c r="I35" s="310"/>
    </row>
    <row r="36" spans="1:9" ht="13.2">
      <c r="A36" s="307"/>
      <c r="B36" s="307"/>
      <c r="C36" s="307"/>
      <c r="E36" s="320"/>
      <c r="F36" s="320"/>
      <c r="G36" s="319"/>
      <c r="H36" s="318"/>
      <c r="I36" s="310"/>
    </row>
    <row r="37" spans="1:9" ht="13.2">
      <c r="A37" s="307"/>
      <c r="B37" s="307"/>
      <c r="C37" s="307"/>
      <c r="E37" s="320"/>
      <c r="F37" s="320"/>
      <c r="G37" s="319"/>
      <c r="H37" s="318"/>
      <c r="I37" s="310"/>
    </row>
    <row r="38" spans="1:9" ht="13.2">
      <c r="A38" s="307"/>
      <c r="B38" s="307"/>
      <c r="C38" s="307"/>
      <c r="E38" s="320"/>
      <c r="F38" s="320"/>
      <c r="G38" s="319"/>
      <c r="H38" s="318"/>
      <c r="I38" s="310"/>
    </row>
    <row r="39" spans="1:9" ht="13.2">
      <c r="A39" s="307"/>
      <c r="B39" s="307"/>
      <c r="C39" s="307"/>
      <c r="E39" s="320"/>
      <c r="F39" s="320"/>
      <c r="G39" s="319"/>
      <c r="H39" s="318"/>
      <c r="I39" s="310"/>
    </row>
    <row r="40" spans="1:9" ht="13.2">
      <c r="A40" s="307"/>
      <c r="B40" s="307"/>
      <c r="C40" s="307"/>
      <c r="E40" s="320"/>
      <c r="F40" s="320"/>
      <c r="G40" s="319"/>
      <c r="H40" s="318"/>
      <c r="I40" s="310"/>
    </row>
    <row r="41" spans="1:9" ht="13.2">
      <c r="A41" s="307"/>
      <c r="B41" s="307"/>
      <c r="C41" s="307"/>
      <c r="E41" s="320"/>
      <c r="F41" s="320"/>
      <c r="G41" s="319"/>
      <c r="H41" s="318"/>
      <c r="I41" s="310"/>
    </row>
    <row r="42" spans="1:9" ht="13.2">
      <c r="A42" s="307"/>
      <c r="B42" s="307"/>
      <c r="C42" s="307"/>
      <c r="E42" s="320"/>
      <c r="F42" s="320"/>
      <c r="G42" s="319"/>
      <c r="H42" s="318"/>
      <c r="I42" s="310"/>
    </row>
    <row r="43" spans="1:9" ht="13.2">
      <c r="A43" s="307"/>
      <c r="B43" s="307"/>
      <c r="C43" s="307"/>
      <c r="E43" s="320"/>
      <c r="F43" s="320"/>
      <c r="G43" s="319"/>
      <c r="H43" s="318"/>
      <c r="I43" s="310"/>
    </row>
    <row r="44" spans="1:9" ht="13.2">
      <c r="A44" s="307"/>
      <c r="B44" s="307"/>
      <c r="C44" s="307"/>
      <c r="E44" s="320"/>
      <c r="F44" s="320"/>
      <c r="G44" s="319"/>
      <c r="H44" s="318"/>
      <c r="I44" s="310"/>
    </row>
    <row r="45" spans="1:9" ht="13.2">
      <c r="A45" s="307"/>
      <c r="B45" s="307"/>
      <c r="C45" s="307"/>
      <c r="E45" s="320"/>
      <c r="F45" s="320"/>
      <c r="G45" s="319"/>
      <c r="H45" s="318"/>
      <c r="I45" s="310"/>
    </row>
    <row r="46" spans="1:9" ht="13.2">
      <c r="A46" s="307"/>
      <c r="B46" s="307"/>
      <c r="C46" s="307"/>
      <c r="E46" s="320"/>
      <c r="F46" s="320"/>
      <c r="G46" s="319"/>
      <c r="H46" s="318"/>
      <c r="I46" s="310"/>
    </row>
    <row r="47" spans="1:9" ht="13.2">
      <c r="A47" s="307"/>
      <c r="B47" s="307"/>
      <c r="C47" s="307"/>
      <c r="E47" s="320"/>
      <c r="F47" s="320"/>
      <c r="G47" s="319"/>
      <c r="H47" s="318"/>
      <c r="I47" s="310"/>
    </row>
    <row r="48" spans="1:9" ht="13.2">
      <c r="A48" s="307"/>
      <c r="B48" s="307"/>
      <c r="C48" s="307"/>
      <c r="E48" s="320"/>
      <c r="F48" s="320"/>
      <c r="G48" s="319"/>
      <c r="H48" s="318"/>
      <c r="I48" s="310"/>
    </row>
    <row r="49" spans="1:9" ht="13.2">
      <c r="A49" s="307"/>
      <c r="B49" s="307"/>
      <c r="C49" s="307"/>
      <c r="E49" s="320"/>
      <c r="F49" s="320"/>
      <c r="G49" s="319"/>
      <c r="H49" s="318"/>
      <c r="I49" s="310"/>
    </row>
    <row r="50" spans="1:9" ht="13.2">
      <c r="A50" s="307"/>
      <c r="B50" s="307"/>
      <c r="C50" s="307"/>
      <c r="E50" s="320"/>
      <c r="F50" s="320"/>
      <c r="G50" s="319"/>
      <c r="H50" s="318"/>
      <c r="I50" s="310"/>
    </row>
    <row r="51" spans="1:9" ht="13.2">
      <c r="A51" s="307"/>
      <c r="B51" s="307"/>
      <c r="C51" s="307"/>
      <c r="E51" s="320"/>
      <c r="F51" s="320"/>
      <c r="G51" s="319"/>
      <c r="H51" s="318"/>
      <c r="I51" s="310"/>
    </row>
    <row r="52" spans="1:9" ht="13.2">
      <c r="A52" s="307"/>
      <c r="B52" s="307"/>
      <c r="C52" s="307"/>
      <c r="E52" s="320"/>
      <c r="F52" s="320"/>
      <c r="G52" s="319"/>
      <c r="H52" s="318"/>
      <c r="I52" s="310"/>
    </row>
    <row r="53" spans="1:9" ht="13.2">
      <c r="A53" s="307"/>
      <c r="B53" s="307"/>
      <c r="C53" s="307"/>
      <c r="E53" s="320"/>
      <c r="F53" s="320"/>
      <c r="G53" s="319"/>
      <c r="H53" s="318"/>
      <c r="I53" s="310"/>
    </row>
    <row r="54" spans="1:9" ht="13.2">
      <c r="A54" s="307"/>
      <c r="B54" s="307"/>
      <c r="C54" s="307"/>
      <c r="E54" s="320"/>
      <c r="F54" s="320"/>
      <c r="G54" s="319"/>
      <c r="H54" s="318"/>
      <c r="I54" s="310"/>
    </row>
    <row r="55" spans="1:9" ht="13.2">
      <c r="A55" s="307"/>
      <c r="B55" s="307"/>
      <c r="C55" s="307"/>
      <c r="E55" s="320"/>
      <c r="F55" s="320"/>
      <c r="G55" s="319"/>
      <c r="H55" s="318"/>
      <c r="I55" s="310"/>
    </row>
    <row r="56" spans="1:9" ht="13.2">
      <c r="A56" s="307"/>
      <c r="B56" s="307"/>
      <c r="C56" s="307"/>
      <c r="E56" s="320"/>
      <c r="F56" s="320"/>
      <c r="G56" s="319"/>
      <c r="H56" s="318"/>
      <c r="I56" s="310"/>
    </row>
    <row r="57" spans="1:9" ht="13.2">
      <c r="A57" s="307"/>
      <c r="B57" s="307"/>
      <c r="C57" s="307"/>
      <c r="E57" s="320"/>
      <c r="F57" s="320"/>
      <c r="G57" s="319"/>
      <c r="H57" s="318"/>
      <c r="I57" s="310"/>
    </row>
    <row r="58" spans="1:9" ht="13.2">
      <c r="A58" s="307"/>
      <c r="B58" s="307"/>
      <c r="C58" s="307"/>
      <c r="E58" s="320"/>
      <c r="F58" s="320"/>
      <c r="G58" s="319"/>
      <c r="H58" s="318"/>
      <c r="I58" s="310"/>
    </row>
    <row r="59" spans="1:9" ht="13.2">
      <c r="A59" s="307"/>
      <c r="B59" s="307"/>
      <c r="C59" s="307"/>
      <c r="E59" s="320"/>
      <c r="F59" s="320"/>
      <c r="G59" s="319"/>
      <c r="H59" s="318"/>
      <c r="I59" s="310"/>
    </row>
    <row r="60" spans="1:9" ht="13.2">
      <c r="A60" s="307"/>
      <c r="B60" s="307"/>
      <c r="C60" s="307"/>
      <c r="E60" s="320"/>
      <c r="F60" s="320"/>
      <c r="G60" s="319"/>
      <c r="H60" s="318"/>
      <c r="I60" s="310"/>
    </row>
    <row r="61" spans="1:9" ht="13.2">
      <c r="A61" s="307"/>
      <c r="B61" s="307"/>
      <c r="C61" s="307"/>
      <c r="E61" s="320"/>
      <c r="F61" s="320"/>
      <c r="G61" s="319"/>
      <c r="H61" s="318"/>
      <c r="I61" s="310"/>
    </row>
    <row r="62" spans="1:9" ht="13.2">
      <c r="A62" s="307"/>
      <c r="B62" s="307"/>
      <c r="C62" s="307"/>
      <c r="E62" s="320"/>
      <c r="F62" s="320"/>
      <c r="G62" s="319"/>
      <c r="H62" s="318"/>
      <c r="I62" s="310"/>
    </row>
    <row r="63" spans="1:9" ht="13.2">
      <c r="A63" s="307"/>
      <c r="B63" s="307"/>
      <c r="C63" s="307"/>
      <c r="E63" s="320"/>
      <c r="F63" s="320"/>
      <c r="G63" s="319"/>
      <c r="H63" s="318"/>
      <c r="I63" s="310"/>
    </row>
    <row r="64" spans="1:9" ht="13.2">
      <c r="A64" s="307"/>
      <c r="B64" s="307"/>
      <c r="C64" s="307"/>
      <c r="E64" s="320"/>
      <c r="F64" s="320"/>
      <c r="G64" s="319"/>
      <c r="H64" s="318"/>
      <c r="I64" s="310"/>
    </row>
    <row r="65" spans="1:9" ht="13.2">
      <c r="A65" s="307"/>
      <c r="B65" s="307"/>
      <c r="C65" s="307"/>
      <c r="E65" s="320"/>
      <c r="F65" s="320"/>
      <c r="G65" s="319"/>
      <c r="H65" s="318"/>
      <c r="I65" s="310"/>
    </row>
    <row r="66" spans="1:9" ht="13.2">
      <c r="A66" s="307"/>
      <c r="B66" s="307"/>
      <c r="C66" s="307"/>
      <c r="E66" s="320"/>
      <c r="F66" s="320"/>
      <c r="G66" s="319"/>
      <c r="H66" s="318"/>
      <c r="I66" s="310"/>
    </row>
    <row r="67" spans="1:9" ht="13.2">
      <c r="A67" s="307"/>
      <c r="B67" s="307"/>
      <c r="C67" s="307"/>
      <c r="E67" s="320"/>
      <c r="F67" s="320"/>
      <c r="G67" s="319"/>
      <c r="H67" s="318"/>
      <c r="I67" s="310"/>
    </row>
    <row r="68" spans="1:9" ht="13.2">
      <c r="A68" s="307"/>
      <c r="B68" s="307"/>
      <c r="C68" s="307"/>
      <c r="E68" s="320"/>
      <c r="F68" s="320"/>
      <c r="G68" s="319"/>
      <c r="H68" s="318"/>
      <c r="I68" s="310"/>
    </row>
    <row r="69" spans="1:9" ht="13.2">
      <c r="A69" s="307"/>
      <c r="B69" s="307"/>
      <c r="C69" s="307"/>
      <c r="E69" s="320"/>
      <c r="F69" s="320"/>
      <c r="G69" s="319"/>
      <c r="H69" s="318"/>
      <c r="I69" s="310"/>
    </row>
    <row r="70" spans="1:9" ht="13.2">
      <c r="A70" s="307"/>
      <c r="B70" s="307"/>
      <c r="C70" s="307"/>
      <c r="E70" s="320"/>
      <c r="F70" s="320"/>
      <c r="G70" s="319"/>
      <c r="H70" s="318"/>
      <c r="I70" s="310"/>
    </row>
    <row r="71" spans="1:9" ht="13.2">
      <c r="A71" s="307"/>
      <c r="B71" s="307"/>
      <c r="C71" s="307"/>
      <c r="E71" s="320"/>
      <c r="F71" s="320"/>
      <c r="G71" s="319"/>
      <c r="H71" s="318"/>
      <c r="I71" s="310"/>
    </row>
    <row r="72" spans="1:9" ht="13.2">
      <c r="A72" s="307"/>
      <c r="B72" s="307"/>
      <c r="C72" s="307"/>
      <c r="E72" s="320"/>
      <c r="F72" s="320"/>
      <c r="G72" s="319"/>
      <c r="H72" s="318"/>
      <c r="I72" s="310"/>
    </row>
    <row r="73" spans="1:9" ht="13.2">
      <c r="A73" s="307"/>
      <c r="B73" s="307"/>
      <c r="C73" s="307"/>
      <c r="E73" s="320"/>
      <c r="F73" s="320"/>
      <c r="G73" s="319"/>
      <c r="H73" s="318"/>
      <c r="I73" s="310"/>
    </row>
    <row r="74" spans="1:9" ht="13.2">
      <c r="A74" s="307"/>
      <c r="B74" s="307"/>
      <c r="C74" s="307"/>
      <c r="E74" s="320"/>
      <c r="F74" s="320"/>
      <c r="G74" s="319"/>
      <c r="H74" s="318"/>
      <c r="I74" s="310"/>
    </row>
    <row r="75" spans="1:9" ht="13.2">
      <c r="A75" s="307"/>
      <c r="B75" s="307"/>
      <c r="C75" s="307"/>
      <c r="E75" s="320"/>
      <c r="F75" s="320"/>
      <c r="G75" s="319"/>
      <c r="H75" s="318"/>
      <c r="I75" s="310"/>
    </row>
    <row r="76" spans="1:9" ht="13.2">
      <c r="A76" s="307"/>
      <c r="B76" s="307"/>
      <c r="C76" s="307"/>
      <c r="E76" s="320"/>
      <c r="F76" s="320"/>
      <c r="G76" s="319"/>
      <c r="H76" s="318"/>
      <c r="I76" s="310"/>
    </row>
    <row r="77" spans="1:9" ht="13.2">
      <c r="A77" s="307"/>
      <c r="B77" s="307"/>
      <c r="C77" s="307"/>
      <c r="E77" s="320"/>
      <c r="F77" s="320"/>
      <c r="G77" s="319"/>
      <c r="H77" s="318"/>
      <c r="I77" s="310"/>
    </row>
    <row r="78" spans="1:9" ht="13.2">
      <c r="A78" s="307"/>
      <c r="B78" s="307"/>
      <c r="C78" s="307"/>
      <c r="E78" s="320"/>
      <c r="F78" s="320"/>
      <c r="G78" s="319"/>
      <c r="H78" s="318"/>
      <c r="I78" s="310"/>
    </row>
    <row r="79" spans="1:9" ht="13.2">
      <c r="A79" s="307"/>
      <c r="B79" s="307"/>
      <c r="C79" s="307"/>
      <c r="E79" s="320"/>
      <c r="F79" s="320"/>
      <c r="G79" s="319"/>
      <c r="H79" s="318"/>
      <c r="I79" s="310"/>
    </row>
    <row r="80" spans="1:9" ht="13.2">
      <c r="A80" s="307"/>
      <c r="B80" s="307"/>
      <c r="C80" s="307"/>
      <c r="E80" s="320"/>
      <c r="F80" s="320"/>
      <c r="G80" s="319"/>
      <c r="H80" s="318"/>
      <c r="I80" s="310"/>
    </row>
    <row r="81" spans="1:9" ht="13.2">
      <c r="A81" s="307"/>
      <c r="B81" s="307"/>
      <c r="C81" s="307"/>
      <c r="E81" s="320"/>
      <c r="F81" s="320"/>
      <c r="G81" s="319"/>
      <c r="H81" s="318"/>
      <c r="I81" s="310"/>
    </row>
    <row r="82" spans="1:9" ht="13.2">
      <c r="A82" s="307"/>
      <c r="B82" s="307"/>
      <c r="C82" s="307"/>
      <c r="E82" s="320"/>
      <c r="F82" s="320"/>
      <c r="G82" s="319"/>
      <c r="H82" s="318"/>
      <c r="I82" s="310"/>
    </row>
    <row r="83" spans="1:9" ht="13.2">
      <c r="A83" s="307"/>
      <c r="B83" s="307"/>
      <c r="C83" s="307"/>
      <c r="E83" s="320"/>
      <c r="F83" s="320"/>
      <c r="G83" s="319"/>
      <c r="H83" s="318"/>
      <c r="I83" s="310"/>
    </row>
    <row r="84" spans="1:9" ht="13.2">
      <c r="A84" s="307"/>
      <c r="B84" s="307"/>
      <c r="C84" s="307"/>
      <c r="E84" s="320"/>
      <c r="F84" s="320"/>
      <c r="G84" s="319"/>
      <c r="H84" s="318"/>
      <c r="I84" s="310"/>
    </row>
    <row r="85" spans="1:9" ht="13.2">
      <c r="A85" s="307"/>
      <c r="B85" s="307"/>
      <c r="C85" s="307"/>
      <c r="E85" s="320"/>
      <c r="F85" s="320"/>
      <c r="G85" s="319"/>
      <c r="H85" s="318"/>
      <c r="I85" s="310"/>
    </row>
    <row r="86" spans="1:9" ht="13.2">
      <c r="A86" s="307"/>
      <c r="B86" s="307"/>
      <c r="C86" s="307"/>
      <c r="E86" s="320"/>
      <c r="F86" s="320"/>
      <c r="G86" s="319"/>
      <c r="H86" s="318"/>
      <c r="I86" s="310"/>
    </row>
    <row r="87" spans="1:9" ht="13.2">
      <c r="A87" s="307"/>
      <c r="B87" s="307"/>
      <c r="C87" s="307"/>
      <c r="E87" s="320"/>
      <c r="F87" s="320"/>
      <c r="G87" s="319"/>
      <c r="H87" s="318"/>
      <c r="I87" s="310"/>
    </row>
    <row r="88" spans="1:9" ht="13.2">
      <c r="A88" s="307"/>
      <c r="B88" s="307"/>
      <c r="C88" s="307"/>
      <c r="E88" s="320"/>
      <c r="F88" s="320"/>
      <c r="G88" s="319"/>
      <c r="H88" s="318"/>
      <c r="I88" s="310"/>
    </row>
    <row r="89" spans="1:9" ht="13.2">
      <c r="A89" s="307"/>
      <c r="B89" s="307"/>
      <c r="C89" s="307"/>
      <c r="E89" s="320"/>
      <c r="F89" s="320"/>
      <c r="G89" s="319"/>
      <c r="H89" s="318"/>
      <c r="I89" s="310"/>
    </row>
    <row r="90" spans="1:9" ht="13.2">
      <c r="A90" s="307"/>
      <c r="B90" s="307"/>
      <c r="C90" s="307"/>
      <c r="E90" s="320"/>
      <c r="F90" s="320"/>
      <c r="G90" s="319"/>
      <c r="H90" s="318"/>
      <c r="I90" s="310"/>
    </row>
    <row r="91" spans="1:9" ht="13.2">
      <c r="A91" s="307"/>
      <c r="B91" s="307"/>
      <c r="C91" s="307"/>
      <c r="E91" s="320"/>
      <c r="F91" s="320"/>
      <c r="G91" s="319"/>
      <c r="H91" s="318"/>
      <c r="I91" s="310"/>
    </row>
    <row r="92" spans="1:9" ht="13.2">
      <c r="A92" s="307"/>
      <c r="B92" s="307"/>
      <c r="C92" s="307"/>
      <c r="E92" s="320"/>
      <c r="F92" s="320"/>
      <c r="G92" s="319"/>
      <c r="H92" s="318"/>
      <c r="I92" s="310"/>
    </row>
    <row r="93" spans="1:9" ht="13.2">
      <c r="A93" s="307"/>
      <c r="B93" s="307"/>
      <c r="C93" s="307"/>
      <c r="E93" s="320"/>
      <c r="F93" s="320"/>
      <c r="G93" s="319"/>
      <c r="H93" s="318"/>
      <c r="I93" s="310"/>
    </row>
    <row r="94" spans="1:9" ht="13.2">
      <c r="A94" s="307"/>
      <c r="B94" s="307"/>
      <c r="C94" s="307"/>
      <c r="E94" s="320"/>
      <c r="F94" s="320"/>
      <c r="G94" s="319"/>
      <c r="H94" s="318"/>
      <c r="I94" s="310"/>
    </row>
    <row r="95" spans="1:9" ht="13.2">
      <c r="A95" s="307"/>
      <c r="B95" s="307"/>
      <c r="C95" s="307"/>
      <c r="E95" s="320"/>
      <c r="F95" s="320"/>
      <c r="G95" s="319"/>
      <c r="H95" s="318"/>
      <c r="I95" s="310"/>
    </row>
    <row r="96" spans="1:9" ht="13.2">
      <c r="A96" s="307"/>
      <c r="B96" s="307"/>
      <c r="C96" s="307"/>
      <c r="E96" s="320"/>
      <c r="F96" s="320"/>
      <c r="G96" s="319"/>
      <c r="H96" s="318"/>
      <c r="I96" s="310"/>
    </row>
    <row r="97" spans="1:9" ht="13.2">
      <c r="A97" s="307"/>
      <c r="B97" s="307"/>
      <c r="C97" s="307"/>
      <c r="E97" s="320"/>
      <c r="F97" s="320"/>
      <c r="G97" s="319"/>
      <c r="H97" s="318"/>
      <c r="I97" s="310"/>
    </row>
    <row r="98" spans="1:9" ht="13.2">
      <c r="A98" s="307"/>
      <c r="B98" s="307"/>
      <c r="C98" s="307"/>
      <c r="E98" s="320"/>
      <c r="F98" s="320"/>
      <c r="G98" s="319"/>
      <c r="H98" s="318"/>
      <c r="I98" s="310"/>
    </row>
    <row r="99" spans="1:9" ht="13.2">
      <c r="A99" s="307"/>
      <c r="B99" s="307"/>
      <c r="C99" s="307"/>
      <c r="E99" s="320"/>
      <c r="F99" s="320"/>
      <c r="G99" s="319"/>
      <c r="H99" s="318"/>
      <c r="I99" s="310"/>
    </row>
    <row r="100" spans="1:9" ht="13.2">
      <c r="A100" s="307"/>
      <c r="B100" s="307"/>
      <c r="C100" s="307"/>
      <c r="E100" s="320"/>
      <c r="F100" s="320"/>
      <c r="G100" s="319"/>
      <c r="H100" s="318"/>
      <c r="I100" s="310"/>
    </row>
    <row r="101" spans="1:9" ht="13.2">
      <c r="A101" s="307"/>
      <c r="B101" s="307"/>
      <c r="C101" s="307"/>
      <c r="E101" s="320"/>
      <c r="F101" s="320"/>
      <c r="G101" s="319"/>
      <c r="H101" s="318"/>
      <c r="I101" s="310"/>
    </row>
    <row r="102" spans="1:9" ht="13.2">
      <c r="A102" s="307"/>
      <c r="B102" s="307"/>
      <c r="C102" s="307"/>
      <c r="E102" s="320"/>
      <c r="F102" s="320"/>
      <c r="G102" s="319"/>
      <c r="H102" s="318"/>
      <c r="I102" s="310"/>
    </row>
    <row r="103" spans="1:9" ht="13.2">
      <c r="A103" s="307"/>
      <c r="B103" s="307"/>
      <c r="C103" s="307"/>
      <c r="E103" s="320"/>
      <c r="F103" s="320"/>
      <c r="G103" s="319"/>
      <c r="H103" s="318"/>
      <c r="I103" s="310"/>
    </row>
    <row r="104" spans="1:9" ht="13.2">
      <c r="A104" s="307"/>
      <c r="B104" s="307"/>
      <c r="C104" s="307"/>
      <c r="E104" s="320"/>
      <c r="F104" s="320"/>
      <c r="G104" s="319"/>
      <c r="H104" s="318"/>
      <c r="I104" s="310"/>
    </row>
    <row r="105" spans="1:9" ht="13.2">
      <c r="A105" s="307"/>
      <c r="B105" s="307"/>
      <c r="C105" s="307"/>
      <c r="E105" s="320"/>
      <c r="F105" s="320"/>
      <c r="G105" s="319"/>
      <c r="H105" s="318"/>
      <c r="I105" s="310"/>
    </row>
    <row r="106" spans="1:9" ht="13.2">
      <c r="A106" s="307"/>
      <c r="B106" s="307"/>
      <c r="C106" s="307"/>
      <c r="E106" s="320"/>
      <c r="F106" s="320"/>
      <c r="G106" s="319"/>
      <c r="H106" s="318"/>
      <c r="I106" s="310"/>
    </row>
    <row r="107" spans="1:9" ht="13.2">
      <c r="A107" s="307"/>
      <c r="B107" s="307"/>
      <c r="C107" s="307"/>
      <c r="E107" s="320"/>
      <c r="F107" s="320"/>
      <c r="G107" s="319"/>
      <c r="H107" s="318"/>
      <c r="I107" s="310"/>
    </row>
    <row r="108" spans="1:9" ht="13.2">
      <c r="A108" s="307"/>
      <c r="B108" s="307"/>
      <c r="C108" s="307"/>
      <c r="E108" s="320"/>
      <c r="F108" s="320"/>
      <c r="G108" s="319"/>
      <c r="H108" s="318"/>
      <c r="I108" s="310"/>
    </row>
    <row r="109" spans="1:9" ht="13.2">
      <c r="A109" s="307"/>
      <c r="B109" s="307"/>
      <c r="C109" s="307"/>
      <c r="E109" s="320"/>
      <c r="F109" s="320"/>
      <c r="G109" s="319"/>
      <c r="H109" s="318"/>
      <c r="I109" s="310"/>
    </row>
    <row r="110" spans="1:9" ht="13.2">
      <c r="A110" s="307"/>
      <c r="B110" s="307"/>
      <c r="C110" s="307"/>
      <c r="E110" s="320"/>
      <c r="F110" s="320"/>
      <c r="G110" s="319"/>
      <c r="H110" s="318"/>
      <c r="I110" s="310"/>
    </row>
    <row r="111" spans="1:9" ht="13.2">
      <c r="A111" s="307"/>
      <c r="B111" s="307"/>
      <c r="C111" s="307"/>
      <c r="E111" s="320"/>
      <c r="F111" s="320"/>
      <c r="G111" s="319"/>
      <c r="H111" s="318"/>
      <c r="I111" s="310"/>
    </row>
    <row r="112" spans="1:9" ht="13.2">
      <c r="A112" s="307"/>
      <c r="B112" s="307"/>
      <c r="C112" s="307"/>
      <c r="E112" s="320"/>
      <c r="F112" s="320"/>
      <c r="G112" s="319"/>
      <c r="H112" s="318"/>
      <c r="I112" s="310"/>
    </row>
    <row r="113" spans="1:9" ht="13.2">
      <c r="A113" s="307"/>
      <c r="B113" s="307"/>
      <c r="C113" s="307"/>
      <c r="E113" s="320"/>
      <c r="F113" s="320"/>
      <c r="G113" s="319"/>
      <c r="H113" s="318"/>
      <c r="I113" s="310"/>
    </row>
    <row r="114" spans="1:9" ht="13.2">
      <c r="A114" s="307"/>
      <c r="B114" s="307"/>
      <c r="C114" s="307"/>
      <c r="E114" s="320"/>
      <c r="F114" s="320"/>
      <c r="G114" s="319"/>
      <c r="H114" s="318"/>
      <c r="I114" s="310"/>
    </row>
    <row r="115" spans="1:9" ht="13.2">
      <c r="A115" s="307"/>
      <c r="B115" s="307"/>
      <c r="C115" s="307"/>
      <c r="E115" s="320"/>
      <c r="F115" s="320"/>
      <c r="G115" s="319"/>
      <c r="H115" s="318"/>
      <c r="I115" s="310"/>
    </row>
    <row r="116" spans="1:9" ht="13.2">
      <c r="A116" s="307"/>
      <c r="B116" s="307"/>
      <c r="C116" s="307"/>
      <c r="E116" s="320"/>
      <c r="F116" s="320"/>
      <c r="G116" s="319"/>
      <c r="H116" s="318"/>
      <c r="I116" s="310"/>
    </row>
    <row r="117" spans="1:9" ht="13.2">
      <c r="A117" s="307"/>
      <c r="B117" s="307"/>
      <c r="C117" s="307"/>
      <c r="E117" s="320"/>
      <c r="F117" s="320"/>
      <c r="G117" s="319"/>
      <c r="H117" s="318"/>
      <c r="I117" s="310"/>
    </row>
    <row r="118" spans="1:9" ht="13.2">
      <c r="A118" s="307"/>
      <c r="B118" s="307"/>
      <c r="C118" s="307"/>
      <c r="E118" s="320"/>
      <c r="F118" s="320"/>
      <c r="G118" s="319"/>
      <c r="H118" s="318"/>
      <c r="I118" s="310"/>
    </row>
    <row r="119" spans="1:9" ht="13.2">
      <c r="A119" s="307"/>
      <c r="B119" s="307"/>
      <c r="C119" s="307"/>
      <c r="E119" s="320"/>
      <c r="F119" s="320"/>
      <c r="G119" s="319"/>
      <c r="H119" s="318"/>
      <c r="I119" s="310"/>
    </row>
    <row r="120" spans="1:9" ht="13.2">
      <c r="A120" s="307"/>
      <c r="B120" s="307"/>
      <c r="C120" s="307"/>
      <c r="E120" s="320"/>
      <c r="F120" s="320"/>
      <c r="G120" s="319"/>
      <c r="H120" s="318"/>
      <c r="I120" s="310"/>
    </row>
    <row r="121" spans="1:9" ht="13.2">
      <c r="A121" s="307"/>
      <c r="B121" s="307"/>
      <c r="C121" s="307"/>
      <c r="E121" s="320"/>
      <c r="F121" s="320"/>
      <c r="G121" s="319"/>
      <c r="H121" s="318"/>
      <c r="I121" s="310"/>
    </row>
    <row r="122" spans="1:9" ht="13.2">
      <c r="A122" s="307"/>
      <c r="B122" s="307"/>
      <c r="C122" s="307"/>
      <c r="E122" s="320"/>
      <c r="F122" s="320"/>
      <c r="G122" s="319"/>
      <c r="H122" s="318"/>
      <c r="I122" s="310"/>
    </row>
    <row r="123" spans="1:9" ht="13.2">
      <c r="A123" s="307"/>
      <c r="B123" s="307"/>
      <c r="C123" s="307"/>
      <c r="E123" s="320"/>
      <c r="F123" s="320"/>
      <c r="G123" s="319"/>
      <c r="H123" s="318"/>
      <c r="I123" s="310"/>
    </row>
    <row r="124" spans="1:9" ht="13.2">
      <c r="A124" s="307"/>
      <c r="B124" s="307"/>
      <c r="C124" s="307"/>
      <c r="E124" s="320"/>
      <c r="F124" s="320"/>
      <c r="G124" s="319"/>
      <c r="H124" s="318"/>
      <c r="I124" s="310"/>
    </row>
    <row r="125" spans="1:9" ht="13.2">
      <c r="A125" s="307"/>
      <c r="B125" s="307"/>
      <c r="C125" s="307"/>
      <c r="E125" s="320"/>
      <c r="F125" s="320"/>
      <c r="G125" s="319"/>
      <c r="H125" s="318"/>
      <c r="I125" s="310"/>
    </row>
    <row r="126" spans="1:9" ht="13.2">
      <c r="A126" s="307"/>
      <c r="B126" s="307"/>
      <c r="C126" s="307"/>
      <c r="E126" s="320"/>
      <c r="F126" s="320"/>
      <c r="G126" s="319"/>
      <c r="H126" s="318"/>
      <c r="I126" s="310"/>
    </row>
    <row r="127" spans="1:9" ht="13.2">
      <c r="A127" s="307"/>
      <c r="B127" s="307"/>
      <c r="C127" s="307"/>
      <c r="E127" s="320"/>
      <c r="F127" s="320"/>
      <c r="G127" s="319"/>
      <c r="H127" s="318"/>
      <c r="I127" s="310"/>
    </row>
    <row r="128" spans="1:9" ht="13.2">
      <c r="A128" s="307"/>
      <c r="B128" s="307"/>
      <c r="C128" s="307"/>
      <c r="E128" s="320"/>
      <c r="F128" s="320"/>
      <c r="G128" s="319"/>
      <c r="H128" s="318"/>
      <c r="I128" s="310"/>
    </row>
    <row r="129" spans="1:9" ht="13.2">
      <c r="A129" s="307"/>
      <c r="B129" s="307"/>
      <c r="C129" s="307"/>
      <c r="E129" s="320"/>
      <c r="F129" s="320"/>
      <c r="G129" s="319"/>
      <c r="H129" s="318"/>
      <c r="I129" s="310"/>
    </row>
    <row r="130" spans="1:9" ht="13.2">
      <c r="A130" s="307"/>
      <c r="B130" s="307"/>
      <c r="C130" s="307"/>
      <c r="E130" s="320"/>
      <c r="F130" s="320"/>
      <c r="G130" s="319"/>
      <c r="H130" s="318"/>
      <c r="I130" s="310"/>
    </row>
    <row r="131" spans="1:9" ht="13.2">
      <c r="A131" s="307"/>
      <c r="B131" s="307"/>
      <c r="C131" s="307"/>
      <c r="E131" s="320"/>
      <c r="F131" s="320"/>
      <c r="G131" s="319"/>
      <c r="H131" s="318"/>
      <c r="I131" s="310"/>
    </row>
    <row r="132" spans="1:9" ht="13.2">
      <c r="A132" s="307"/>
      <c r="B132" s="307"/>
      <c r="C132" s="307"/>
      <c r="E132" s="320"/>
      <c r="F132" s="320"/>
      <c r="G132" s="319"/>
      <c r="H132" s="318"/>
      <c r="I132" s="310"/>
    </row>
    <row r="133" spans="1:9" ht="13.2">
      <c r="A133" s="307"/>
      <c r="B133" s="307"/>
      <c r="C133" s="307"/>
      <c r="E133" s="320"/>
      <c r="F133" s="320"/>
      <c r="G133" s="319"/>
      <c r="H133" s="318"/>
      <c r="I133" s="310"/>
    </row>
    <row r="134" spans="1:9" ht="13.2">
      <c r="A134" s="307"/>
      <c r="B134" s="307"/>
      <c r="C134" s="307"/>
      <c r="E134" s="320"/>
      <c r="F134" s="320"/>
      <c r="G134" s="319"/>
      <c r="H134" s="318"/>
      <c r="I134" s="310"/>
    </row>
    <row r="135" spans="1:9" ht="13.2">
      <c r="A135" s="307"/>
      <c r="B135" s="307"/>
      <c r="C135" s="307"/>
      <c r="E135" s="320"/>
      <c r="F135" s="320"/>
      <c r="G135" s="319"/>
      <c r="H135" s="318"/>
      <c r="I135" s="310"/>
    </row>
    <row r="136" spans="1:9" ht="13.2">
      <c r="A136" s="307"/>
      <c r="B136" s="307"/>
      <c r="C136" s="307"/>
      <c r="E136" s="320"/>
      <c r="F136" s="320"/>
      <c r="G136" s="319"/>
      <c r="H136" s="318"/>
      <c r="I136" s="310"/>
    </row>
    <row r="137" spans="1:9" ht="13.2">
      <c r="A137" s="307"/>
      <c r="B137" s="307"/>
      <c r="C137" s="307"/>
      <c r="E137" s="320"/>
      <c r="F137" s="320"/>
      <c r="G137" s="319"/>
      <c r="H137" s="318"/>
      <c r="I137" s="310"/>
    </row>
    <row r="138" spans="1:9" ht="13.2">
      <c r="A138" s="307"/>
      <c r="B138" s="307"/>
      <c r="C138" s="307"/>
      <c r="E138" s="320"/>
      <c r="F138" s="320"/>
      <c r="G138" s="319"/>
      <c r="H138" s="318"/>
      <c r="I138" s="310"/>
    </row>
    <row r="139" spans="1:9" ht="13.2">
      <c r="A139" s="307"/>
      <c r="B139" s="307"/>
      <c r="C139" s="307"/>
      <c r="E139" s="320"/>
      <c r="F139" s="320"/>
      <c r="G139" s="319"/>
      <c r="H139" s="318"/>
      <c r="I139" s="310"/>
    </row>
    <row r="140" spans="1:9" ht="13.2">
      <c r="A140" s="307"/>
      <c r="B140" s="307"/>
      <c r="C140" s="307"/>
      <c r="E140" s="320"/>
      <c r="F140" s="320"/>
      <c r="G140" s="319"/>
      <c r="H140" s="318"/>
      <c r="I140" s="310"/>
    </row>
    <row r="141" spans="1:9" ht="13.2">
      <c r="A141" s="307"/>
      <c r="B141" s="307"/>
      <c r="C141" s="307"/>
      <c r="E141" s="320"/>
      <c r="F141" s="320"/>
      <c r="G141" s="319"/>
      <c r="H141" s="318"/>
      <c r="I141" s="310"/>
    </row>
    <row r="142" spans="1:9" ht="13.2">
      <c r="A142" s="307"/>
      <c r="B142" s="307"/>
      <c r="C142" s="307"/>
      <c r="E142" s="320"/>
      <c r="F142" s="320"/>
      <c r="G142" s="319"/>
      <c r="H142" s="318"/>
      <c r="I142" s="310"/>
    </row>
    <row r="143" spans="1:9" ht="13.2">
      <c r="A143" s="307"/>
      <c r="B143" s="307"/>
      <c r="C143" s="307"/>
      <c r="E143" s="320"/>
      <c r="F143" s="320"/>
      <c r="G143" s="319"/>
      <c r="H143" s="318"/>
      <c r="I143" s="310"/>
    </row>
    <row r="144" spans="1:9" ht="13.2">
      <c r="A144" s="307"/>
      <c r="B144" s="307"/>
      <c r="C144" s="307"/>
      <c r="E144" s="320"/>
      <c r="F144" s="320"/>
      <c r="G144" s="319"/>
      <c r="H144" s="318"/>
      <c r="I144" s="310"/>
    </row>
    <row r="145" spans="1:9" ht="13.2">
      <c r="A145" s="307"/>
      <c r="B145" s="307"/>
      <c r="C145" s="307"/>
      <c r="E145" s="320"/>
      <c r="F145" s="320"/>
      <c r="G145" s="319"/>
      <c r="H145" s="318"/>
      <c r="I145" s="310"/>
    </row>
    <row r="146" spans="1:9" ht="13.2">
      <c r="A146" s="307"/>
      <c r="B146" s="307"/>
      <c r="C146" s="307"/>
      <c r="E146" s="320"/>
      <c r="F146" s="320"/>
      <c r="G146" s="319"/>
      <c r="H146" s="318"/>
      <c r="I146" s="310"/>
    </row>
    <row r="147" spans="1:9" ht="13.2">
      <c r="A147" s="307"/>
      <c r="B147" s="307"/>
      <c r="C147" s="307"/>
      <c r="E147" s="320"/>
      <c r="F147" s="320"/>
      <c r="G147" s="319"/>
      <c r="H147" s="318"/>
      <c r="I147" s="310"/>
    </row>
    <row r="148" spans="1:9" ht="13.2">
      <c r="A148" s="307"/>
      <c r="B148" s="307"/>
      <c r="C148" s="307"/>
      <c r="E148" s="320"/>
      <c r="F148" s="320"/>
      <c r="G148" s="319"/>
      <c r="H148" s="318"/>
      <c r="I148" s="310"/>
    </row>
    <row r="149" spans="1:9" ht="13.2">
      <c r="A149" s="307"/>
      <c r="B149" s="307"/>
      <c r="C149" s="307"/>
      <c r="E149" s="320"/>
      <c r="F149" s="320"/>
      <c r="G149" s="319"/>
      <c r="H149" s="318"/>
      <c r="I149" s="310"/>
    </row>
    <row r="150" spans="1:9" ht="13.2">
      <c r="A150" s="307"/>
      <c r="B150" s="307"/>
      <c r="C150" s="307"/>
      <c r="E150" s="320"/>
      <c r="F150" s="320"/>
      <c r="G150" s="319"/>
      <c r="H150" s="318"/>
      <c r="I150" s="310"/>
    </row>
    <row r="151" spans="1:9" ht="13.2">
      <c r="A151" s="307"/>
      <c r="B151" s="307"/>
      <c r="C151" s="307"/>
      <c r="E151" s="320"/>
      <c r="F151" s="320"/>
      <c r="G151" s="319"/>
      <c r="H151" s="318"/>
      <c r="I151" s="310"/>
    </row>
    <row r="152" spans="1:9" ht="13.2">
      <c r="A152" s="307"/>
      <c r="B152" s="307"/>
      <c r="C152" s="307"/>
      <c r="E152" s="320"/>
      <c r="F152" s="320"/>
      <c r="G152" s="319"/>
      <c r="H152" s="318"/>
      <c r="I152" s="310"/>
    </row>
    <row r="153" spans="1:9" ht="13.2">
      <c r="A153" s="307"/>
      <c r="B153" s="307"/>
      <c r="C153" s="307"/>
      <c r="E153" s="320"/>
      <c r="F153" s="320"/>
      <c r="G153" s="319"/>
      <c r="H153" s="318"/>
      <c r="I153" s="310"/>
    </row>
    <row r="154" spans="1:9" ht="13.2">
      <c r="A154" s="307"/>
      <c r="B154" s="307"/>
      <c r="C154" s="307"/>
      <c r="E154" s="320"/>
      <c r="F154" s="320"/>
      <c r="G154" s="319"/>
      <c r="H154" s="318"/>
      <c r="I154" s="310"/>
    </row>
    <row r="155" spans="1:9" ht="13.2">
      <c r="A155" s="307"/>
      <c r="B155" s="307"/>
      <c r="C155" s="307"/>
      <c r="E155" s="320"/>
      <c r="F155" s="320"/>
      <c r="G155" s="319"/>
      <c r="H155" s="318"/>
      <c r="I155" s="310"/>
    </row>
    <row r="156" spans="1:9" ht="13.2">
      <c r="A156" s="307"/>
      <c r="B156" s="307"/>
      <c r="C156" s="307"/>
      <c r="E156" s="320"/>
      <c r="F156" s="320"/>
      <c r="G156" s="319"/>
      <c r="H156" s="318"/>
      <c r="I156" s="310"/>
    </row>
    <row r="157" spans="1:9" ht="13.2">
      <c r="A157" s="307"/>
      <c r="B157" s="307"/>
      <c r="C157" s="307"/>
      <c r="E157" s="320"/>
      <c r="F157" s="320"/>
      <c r="G157" s="319"/>
      <c r="H157" s="318"/>
      <c r="I157" s="310"/>
    </row>
    <row r="158" spans="1:9" ht="13.2">
      <c r="A158" s="307"/>
      <c r="B158" s="307"/>
      <c r="C158" s="307"/>
      <c r="E158" s="320"/>
      <c r="F158" s="320"/>
      <c r="G158" s="319"/>
      <c r="H158" s="318"/>
      <c r="I158" s="310"/>
    </row>
    <row r="159" spans="1:9" ht="13.2">
      <c r="A159" s="307"/>
      <c r="B159" s="307"/>
      <c r="C159" s="307"/>
      <c r="E159" s="320"/>
      <c r="F159" s="320"/>
      <c r="G159" s="319"/>
      <c r="H159" s="318"/>
      <c r="I159" s="310"/>
    </row>
    <row r="160" spans="1:9" ht="13.2">
      <c r="A160" s="307"/>
      <c r="B160" s="307"/>
      <c r="C160" s="307"/>
      <c r="E160" s="320"/>
      <c r="F160" s="320"/>
      <c r="G160" s="319"/>
      <c r="H160" s="318"/>
      <c r="I160" s="310"/>
    </row>
    <row r="161" spans="1:9" ht="13.2">
      <c r="A161" s="307"/>
      <c r="B161" s="307"/>
      <c r="C161" s="307"/>
      <c r="E161" s="320"/>
      <c r="F161" s="320"/>
      <c r="G161" s="319"/>
      <c r="H161" s="318"/>
      <c r="I161" s="310"/>
    </row>
    <row r="162" spans="1:9" ht="13.2">
      <c r="A162" s="307"/>
      <c r="B162" s="307"/>
      <c r="C162" s="307"/>
      <c r="E162" s="320"/>
      <c r="F162" s="320"/>
      <c r="G162" s="319"/>
      <c r="H162" s="318"/>
      <c r="I162" s="310"/>
    </row>
    <row r="163" spans="1:9" ht="13.2">
      <c r="A163" s="307"/>
      <c r="B163" s="307"/>
      <c r="C163" s="307"/>
      <c r="E163" s="320"/>
      <c r="F163" s="320"/>
      <c r="G163" s="319"/>
      <c r="H163" s="318"/>
      <c r="I163" s="310"/>
    </row>
    <row r="164" spans="1:9" ht="13.2">
      <c r="A164" s="307"/>
      <c r="B164" s="307"/>
      <c r="C164" s="307"/>
      <c r="E164" s="320"/>
      <c r="F164" s="320"/>
      <c r="G164" s="319"/>
      <c r="H164" s="318"/>
      <c r="I164" s="310"/>
    </row>
    <row r="165" spans="1:9" ht="13.2">
      <c r="A165" s="307"/>
      <c r="B165" s="307"/>
      <c r="C165" s="307"/>
      <c r="E165" s="320"/>
      <c r="F165" s="320"/>
      <c r="G165" s="319"/>
      <c r="H165" s="318"/>
      <c r="I165" s="310"/>
    </row>
    <row r="166" spans="1:9" ht="13.2">
      <c r="A166" s="307"/>
      <c r="B166" s="307"/>
      <c r="C166" s="307"/>
      <c r="E166" s="320"/>
      <c r="F166" s="320"/>
      <c r="G166" s="319"/>
      <c r="H166" s="318"/>
      <c r="I166" s="310"/>
    </row>
    <row r="167" spans="1:9" ht="13.2">
      <c r="A167" s="307"/>
      <c r="B167" s="307"/>
      <c r="C167" s="307"/>
      <c r="E167" s="320"/>
      <c r="F167" s="320"/>
      <c r="G167" s="319"/>
      <c r="H167" s="318"/>
      <c r="I167" s="310"/>
    </row>
    <row r="168" spans="1:9" ht="13.2">
      <c r="A168" s="307"/>
      <c r="B168" s="307"/>
      <c r="C168" s="307"/>
      <c r="E168" s="320"/>
      <c r="F168" s="320"/>
      <c r="G168" s="319"/>
      <c r="H168" s="318"/>
      <c r="I168" s="310"/>
    </row>
    <row r="169" spans="1:9" ht="13.2">
      <c r="A169" s="307"/>
      <c r="B169" s="307"/>
      <c r="C169" s="307"/>
      <c r="E169" s="320"/>
      <c r="F169" s="320"/>
      <c r="G169" s="319"/>
      <c r="H169" s="318"/>
      <c r="I169" s="310"/>
    </row>
    <row r="170" spans="1:9" ht="13.2">
      <c r="A170" s="307"/>
      <c r="B170" s="307"/>
      <c r="C170" s="307"/>
      <c r="E170" s="320"/>
      <c r="F170" s="320"/>
      <c r="G170" s="319"/>
      <c r="H170" s="318"/>
      <c r="I170" s="310"/>
    </row>
    <row r="171" spans="1:9" ht="13.2">
      <c r="A171" s="307"/>
      <c r="B171" s="307"/>
      <c r="C171" s="307"/>
      <c r="E171" s="320"/>
      <c r="F171" s="320"/>
      <c r="G171" s="319"/>
      <c r="H171" s="318"/>
      <c r="I171" s="310"/>
    </row>
    <row r="172" spans="1:9" ht="13.2">
      <c r="A172" s="307"/>
      <c r="B172" s="307"/>
      <c r="C172" s="307"/>
      <c r="E172" s="320"/>
      <c r="F172" s="320"/>
      <c r="G172" s="319"/>
      <c r="H172" s="318"/>
      <c r="I172" s="310"/>
    </row>
    <row r="173" spans="1:9" ht="13.2">
      <c r="A173" s="307"/>
      <c r="B173" s="307"/>
      <c r="C173" s="307"/>
      <c r="E173" s="320"/>
      <c r="F173" s="320"/>
      <c r="G173" s="319"/>
      <c r="H173" s="318"/>
      <c r="I173" s="310"/>
    </row>
    <row r="174" spans="1:9" ht="13.2">
      <c r="A174" s="307"/>
      <c r="B174" s="307"/>
      <c r="C174" s="307"/>
      <c r="E174" s="320"/>
      <c r="F174" s="320"/>
      <c r="G174" s="319"/>
      <c r="H174" s="318"/>
      <c r="I174" s="310"/>
    </row>
    <row r="175" spans="1:9" ht="13.2">
      <c r="A175" s="307"/>
      <c r="B175" s="307"/>
      <c r="C175" s="307"/>
      <c r="E175" s="320"/>
      <c r="F175" s="320"/>
      <c r="G175" s="319"/>
      <c r="H175" s="318"/>
      <c r="I175" s="310"/>
    </row>
    <row r="176" spans="1:9" ht="13.2">
      <c r="A176" s="307"/>
      <c r="B176" s="307"/>
      <c r="C176" s="307"/>
      <c r="E176" s="320"/>
      <c r="F176" s="320"/>
      <c r="G176" s="319"/>
      <c r="H176" s="318"/>
      <c r="I176" s="310"/>
    </row>
    <row r="177" spans="1:9" ht="13.2">
      <c r="A177" s="307"/>
      <c r="B177" s="307"/>
      <c r="C177" s="307"/>
      <c r="E177" s="320"/>
      <c r="F177" s="320"/>
      <c r="G177" s="319"/>
      <c r="H177" s="318"/>
      <c r="I177" s="310"/>
    </row>
    <row r="178" spans="1:9" ht="13.2">
      <c r="A178" s="307"/>
      <c r="B178" s="307"/>
      <c r="C178" s="307"/>
      <c r="E178" s="320"/>
      <c r="F178" s="320"/>
      <c r="G178" s="319"/>
      <c r="H178" s="318"/>
      <c r="I178" s="310"/>
    </row>
    <row r="179" spans="1:9" ht="13.2">
      <c r="A179" s="307"/>
      <c r="B179" s="307"/>
      <c r="C179" s="307"/>
      <c r="E179" s="320"/>
      <c r="F179" s="320"/>
      <c r="G179" s="319"/>
      <c r="H179" s="318"/>
      <c r="I179" s="310"/>
    </row>
    <row r="180" spans="1:9" ht="13.2">
      <c r="A180" s="307"/>
      <c r="B180" s="307"/>
      <c r="C180" s="307"/>
      <c r="E180" s="320"/>
      <c r="F180" s="320"/>
      <c r="G180" s="319"/>
      <c r="H180" s="318"/>
      <c r="I180" s="310"/>
    </row>
    <row r="181" spans="1:9" ht="13.2">
      <c r="A181" s="307"/>
      <c r="B181" s="307"/>
      <c r="C181" s="307"/>
      <c r="E181" s="320"/>
      <c r="F181" s="320"/>
      <c r="G181" s="319"/>
      <c r="H181" s="318"/>
      <c r="I181" s="310"/>
    </row>
    <row r="182" spans="1:9" ht="13.2">
      <c r="A182" s="307"/>
      <c r="B182" s="307"/>
      <c r="C182" s="307"/>
      <c r="E182" s="320"/>
      <c r="F182" s="320"/>
      <c r="G182" s="319"/>
      <c r="H182" s="318"/>
      <c r="I182" s="310"/>
    </row>
    <row r="183" spans="1:9" ht="13.2">
      <c r="A183" s="307"/>
      <c r="B183" s="307"/>
      <c r="C183" s="307"/>
      <c r="E183" s="320"/>
      <c r="F183" s="320"/>
      <c r="G183" s="319"/>
      <c r="H183" s="318"/>
      <c r="I183" s="310"/>
    </row>
    <row r="184" spans="1:9" ht="13.2">
      <c r="A184" s="307"/>
      <c r="B184" s="307"/>
      <c r="C184" s="307"/>
      <c r="E184" s="320"/>
      <c r="F184" s="320"/>
      <c r="G184" s="319"/>
      <c r="H184" s="318"/>
      <c r="I184" s="310"/>
    </row>
    <row r="185" spans="1:9" ht="13.2">
      <c r="A185" s="307"/>
      <c r="B185" s="307"/>
      <c r="C185" s="307"/>
      <c r="E185" s="320"/>
      <c r="F185" s="320"/>
      <c r="G185" s="319"/>
      <c r="H185" s="318"/>
      <c r="I185" s="310"/>
    </row>
    <row r="186" spans="1:9" ht="13.2">
      <c r="A186" s="307"/>
      <c r="B186" s="307"/>
      <c r="C186" s="307"/>
      <c r="E186" s="320"/>
      <c r="F186" s="320"/>
      <c r="G186" s="319"/>
      <c r="H186" s="318"/>
      <c r="I186" s="310"/>
    </row>
    <row r="187" spans="1:9" ht="13.2">
      <c r="A187" s="307"/>
      <c r="B187" s="307"/>
      <c r="C187" s="307"/>
      <c r="E187" s="320"/>
      <c r="F187" s="320"/>
      <c r="G187" s="319"/>
      <c r="H187" s="318"/>
      <c r="I187" s="310"/>
    </row>
    <row r="188" spans="1:9" ht="13.2">
      <c r="A188" s="307"/>
      <c r="B188" s="307"/>
      <c r="C188" s="307"/>
      <c r="E188" s="320"/>
      <c r="F188" s="320"/>
      <c r="G188" s="319"/>
      <c r="H188" s="318"/>
      <c r="I188" s="310"/>
    </row>
    <row r="189" spans="1:9" ht="13.2">
      <c r="A189" s="307"/>
      <c r="B189" s="307"/>
      <c r="C189" s="307"/>
      <c r="E189" s="320"/>
      <c r="F189" s="320"/>
      <c r="G189" s="319"/>
      <c r="H189" s="318"/>
      <c r="I189" s="310"/>
    </row>
    <row r="190" spans="1:9" ht="13.2">
      <c r="A190" s="307"/>
      <c r="B190" s="307"/>
      <c r="C190" s="307"/>
      <c r="E190" s="320"/>
      <c r="F190" s="320"/>
      <c r="G190" s="319"/>
      <c r="H190" s="318"/>
      <c r="I190" s="310"/>
    </row>
    <row r="191" spans="1:9" ht="13.2">
      <c r="A191" s="307"/>
      <c r="B191" s="307"/>
      <c r="C191" s="307"/>
      <c r="E191" s="320"/>
      <c r="F191" s="320"/>
      <c r="G191" s="319"/>
      <c r="H191" s="318"/>
      <c r="I191" s="310"/>
    </row>
    <row r="192" spans="1:9" ht="13.2">
      <c r="A192" s="307"/>
      <c r="B192" s="307"/>
      <c r="C192" s="307"/>
      <c r="E192" s="320"/>
      <c r="F192" s="320"/>
      <c r="G192" s="319"/>
      <c r="H192" s="318"/>
      <c r="I192" s="310"/>
    </row>
    <row r="193" spans="1:9" ht="13.2">
      <c r="A193" s="307"/>
      <c r="B193" s="307"/>
      <c r="C193" s="307"/>
      <c r="E193" s="320"/>
      <c r="F193" s="320"/>
      <c r="G193" s="319"/>
      <c r="H193" s="318"/>
      <c r="I193" s="310"/>
    </row>
    <row r="194" spans="1:9" ht="13.2">
      <c r="A194" s="307"/>
      <c r="B194" s="307"/>
      <c r="C194" s="307"/>
      <c r="E194" s="320"/>
      <c r="F194" s="320"/>
      <c r="G194" s="319"/>
      <c r="H194" s="318"/>
      <c r="I194" s="310"/>
    </row>
    <row r="195" spans="1:9" ht="13.2">
      <c r="A195" s="307"/>
      <c r="B195" s="307"/>
      <c r="C195" s="307"/>
      <c r="E195" s="320"/>
      <c r="F195" s="320"/>
      <c r="G195" s="319"/>
      <c r="H195" s="318"/>
      <c r="I195" s="310"/>
    </row>
    <row r="196" spans="1:9" ht="13.2">
      <c r="A196" s="307"/>
      <c r="B196" s="307"/>
      <c r="C196" s="307"/>
      <c r="E196" s="320"/>
      <c r="F196" s="320"/>
      <c r="G196" s="319"/>
      <c r="H196" s="318"/>
      <c r="I196" s="310"/>
    </row>
    <row r="197" spans="1:9" ht="13.2">
      <c r="A197" s="307"/>
      <c r="B197" s="307"/>
      <c r="C197" s="307"/>
      <c r="E197" s="320"/>
      <c r="F197" s="320"/>
      <c r="G197" s="319"/>
      <c r="H197" s="318"/>
      <c r="I197" s="310"/>
    </row>
    <row r="198" spans="1:9" ht="13.2">
      <c r="A198" s="307"/>
      <c r="B198" s="307"/>
      <c r="C198" s="307"/>
      <c r="E198" s="320"/>
      <c r="F198" s="320"/>
      <c r="G198" s="319"/>
      <c r="H198" s="318"/>
      <c r="I198" s="310"/>
    </row>
    <row r="199" spans="1:9" ht="13.2">
      <c r="A199" s="307"/>
      <c r="B199" s="307"/>
      <c r="C199" s="307"/>
      <c r="E199" s="320"/>
      <c r="F199" s="320"/>
      <c r="G199" s="319"/>
      <c r="H199" s="318"/>
      <c r="I199" s="310"/>
    </row>
    <row r="200" spans="1:9" ht="13.2">
      <c r="A200" s="307"/>
      <c r="B200" s="307"/>
      <c r="C200" s="307"/>
      <c r="E200" s="320"/>
      <c r="F200" s="320"/>
      <c r="G200" s="319"/>
      <c r="H200" s="318"/>
      <c r="I200" s="310"/>
    </row>
    <row r="201" spans="1:9" ht="13.2">
      <c r="A201" s="307"/>
      <c r="B201" s="307"/>
      <c r="C201" s="307"/>
      <c r="E201" s="320"/>
      <c r="F201" s="320"/>
      <c r="G201" s="319"/>
      <c r="H201" s="318"/>
      <c r="I201" s="310"/>
    </row>
    <row r="202" spans="1:9" ht="13.2">
      <c r="A202" s="307"/>
      <c r="B202" s="307"/>
      <c r="C202" s="307"/>
      <c r="E202" s="320"/>
      <c r="F202" s="320"/>
      <c r="G202" s="319"/>
      <c r="H202" s="318"/>
      <c r="I202" s="310"/>
    </row>
    <row r="203" spans="1:9" ht="13.2">
      <c r="A203" s="307"/>
      <c r="B203" s="307"/>
      <c r="C203" s="307"/>
      <c r="E203" s="320"/>
      <c r="F203" s="320"/>
      <c r="G203" s="319"/>
      <c r="H203" s="318"/>
      <c r="I203" s="310"/>
    </row>
    <row r="204" spans="1:9" ht="13.2">
      <c r="A204" s="307"/>
      <c r="B204" s="307"/>
      <c r="C204" s="307"/>
      <c r="E204" s="320"/>
      <c r="F204" s="320"/>
      <c r="G204" s="319"/>
      <c r="H204" s="318"/>
      <c r="I204" s="310"/>
    </row>
    <row r="205" spans="1:9" ht="13.2">
      <c r="A205" s="307"/>
      <c r="B205" s="307"/>
      <c r="C205" s="307"/>
      <c r="E205" s="320"/>
      <c r="F205" s="320"/>
      <c r="G205" s="319"/>
      <c r="H205" s="318"/>
      <c r="I205" s="310"/>
    </row>
    <row r="206" spans="1:9" ht="13.2">
      <c r="A206" s="307"/>
      <c r="B206" s="307"/>
      <c r="C206" s="307"/>
      <c r="E206" s="320"/>
      <c r="F206" s="320"/>
      <c r="G206" s="319"/>
      <c r="H206" s="318"/>
      <c r="I206" s="310"/>
    </row>
    <row r="207" spans="1:9" ht="13.2">
      <c r="A207" s="307"/>
      <c r="B207" s="307"/>
      <c r="C207" s="307"/>
      <c r="E207" s="320"/>
      <c r="F207" s="320"/>
      <c r="G207" s="319"/>
      <c r="H207" s="318"/>
      <c r="I207" s="310"/>
    </row>
    <row r="208" spans="1:9" ht="13.2">
      <c r="A208" s="307"/>
      <c r="B208" s="307"/>
      <c r="C208" s="307"/>
      <c r="E208" s="320"/>
      <c r="F208" s="320"/>
      <c r="G208" s="319"/>
      <c r="H208" s="318"/>
      <c r="I208" s="310"/>
    </row>
    <row r="209" spans="1:9" ht="13.2">
      <c r="A209" s="307"/>
      <c r="B209" s="307"/>
      <c r="C209" s="307"/>
      <c r="E209" s="320"/>
      <c r="F209" s="320"/>
      <c r="G209" s="319"/>
      <c r="H209" s="318"/>
      <c r="I209" s="310"/>
    </row>
    <row r="210" spans="1:9" ht="13.2">
      <c r="A210" s="307"/>
      <c r="B210" s="307"/>
      <c r="C210" s="307"/>
      <c r="E210" s="320"/>
      <c r="F210" s="320"/>
      <c r="G210" s="319"/>
      <c r="H210" s="318"/>
      <c r="I210" s="310"/>
    </row>
    <row r="211" spans="1:9" ht="13.2">
      <c r="A211" s="307"/>
      <c r="B211" s="307"/>
      <c r="C211" s="307"/>
      <c r="E211" s="320"/>
      <c r="F211" s="320"/>
      <c r="G211" s="319"/>
      <c r="H211" s="318"/>
      <c r="I211" s="310"/>
    </row>
    <row r="212" spans="1:9" ht="13.2">
      <c r="A212" s="307"/>
      <c r="B212" s="307"/>
      <c r="C212" s="307"/>
      <c r="E212" s="320"/>
      <c r="F212" s="320"/>
      <c r="G212" s="319"/>
      <c r="H212" s="318"/>
      <c r="I212" s="310"/>
    </row>
    <row r="213" spans="1:9" ht="13.2">
      <c r="A213" s="307"/>
      <c r="B213" s="307"/>
      <c r="C213" s="307"/>
      <c r="E213" s="320"/>
      <c r="F213" s="320"/>
      <c r="G213" s="319"/>
      <c r="H213" s="318"/>
      <c r="I213" s="310"/>
    </row>
    <row r="214" spans="1:9" ht="13.2">
      <c r="A214" s="307"/>
      <c r="B214" s="307"/>
      <c r="C214" s="307"/>
      <c r="E214" s="320"/>
      <c r="F214" s="320"/>
      <c r="G214" s="319"/>
      <c r="H214" s="318"/>
      <c r="I214" s="310"/>
    </row>
    <row r="215" spans="1:9" ht="13.2">
      <c r="A215" s="307"/>
      <c r="B215" s="307"/>
      <c r="C215" s="307"/>
      <c r="E215" s="320"/>
      <c r="F215" s="320"/>
      <c r="G215" s="319"/>
      <c r="H215" s="318"/>
      <c r="I215" s="310"/>
    </row>
    <row r="216" spans="1:9" ht="13.2">
      <c r="A216" s="307"/>
      <c r="B216" s="307"/>
      <c r="C216" s="307"/>
      <c r="E216" s="320"/>
      <c r="F216" s="320"/>
      <c r="G216" s="319"/>
      <c r="H216" s="318"/>
      <c r="I216" s="310"/>
    </row>
    <row r="217" spans="1:9" ht="13.2">
      <c r="A217" s="307"/>
      <c r="B217" s="307"/>
      <c r="C217" s="307"/>
      <c r="E217" s="320"/>
      <c r="F217" s="320"/>
      <c r="G217" s="319"/>
      <c r="H217" s="318"/>
      <c r="I217" s="310"/>
    </row>
    <row r="218" spans="1:9" ht="13.2">
      <c r="A218" s="307"/>
      <c r="B218" s="307"/>
      <c r="C218" s="307"/>
      <c r="E218" s="320"/>
      <c r="F218" s="320"/>
      <c r="G218" s="319"/>
      <c r="H218" s="318"/>
      <c r="I218" s="310"/>
    </row>
    <row r="219" spans="1:9" ht="13.2">
      <c r="A219" s="307"/>
      <c r="B219" s="307"/>
      <c r="C219" s="307"/>
      <c r="E219" s="320"/>
      <c r="F219" s="320"/>
      <c r="G219" s="319"/>
      <c r="H219" s="318"/>
      <c r="I219" s="310"/>
    </row>
    <row r="220" spans="1:9" ht="13.2">
      <c r="A220" s="307"/>
      <c r="B220" s="307"/>
      <c r="C220" s="307"/>
      <c r="E220" s="320"/>
      <c r="F220" s="320"/>
      <c r="G220" s="319"/>
      <c r="H220" s="318"/>
      <c r="I220" s="310"/>
    </row>
    <row r="221" spans="1:9" ht="13.2">
      <c r="A221" s="307"/>
      <c r="B221" s="307"/>
      <c r="C221" s="307"/>
      <c r="E221" s="320"/>
      <c r="F221" s="320"/>
      <c r="G221" s="319"/>
      <c r="H221" s="318"/>
      <c r="I221" s="310"/>
    </row>
    <row r="222" spans="1:9" ht="13.2">
      <c r="A222" s="307"/>
      <c r="B222" s="307"/>
      <c r="C222" s="307"/>
      <c r="E222" s="320"/>
      <c r="F222" s="320"/>
      <c r="G222" s="319"/>
      <c r="H222" s="318"/>
      <c r="I222" s="310"/>
    </row>
    <row r="223" spans="1:9" ht="13.2">
      <c r="A223" s="307"/>
      <c r="B223" s="307"/>
      <c r="C223" s="307"/>
      <c r="E223" s="320"/>
      <c r="F223" s="320"/>
      <c r="G223" s="319"/>
      <c r="H223" s="318"/>
      <c r="I223" s="310"/>
    </row>
    <row r="224" spans="1:9" ht="13.2">
      <c r="A224" s="307"/>
      <c r="B224" s="307"/>
      <c r="C224" s="307"/>
      <c r="E224" s="320"/>
      <c r="F224" s="320"/>
      <c r="G224" s="319"/>
      <c r="H224" s="318"/>
      <c r="I224" s="310"/>
    </row>
    <row r="225" spans="1:9" ht="13.2">
      <c r="A225" s="307"/>
      <c r="B225" s="307"/>
      <c r="C225" s="307"/>
      <c r="E225" s="320"/>
      <c r="F225" s="320"/>
      <c r="G225" s="319"/>
      <c r="H225" s="318"/>
      <c r="I225" s="310"/>
    </row>
    <row r="226" spans="1:9" ht="13.2">
      <c r="A226" s="307"/>
      <c r="B226" s="307"/>
      <c r="C226" s="307"/>
      <c r="E226" s="320"/>
      <c r="F226" s="320"/>
      <c r="G226" s="319"/>
      <c r="H226" s="318"/>
      <c r="I226" s="310"/>
    </row>
    <row r="227" spans="1:9" ht="13.2">
      <c r="A227" s="307"/>
      <c r="B227" s="307"/>
      <c r="C227" s="307"/>
      <c r="E227" s="320"/>
      <c r="F227" s="320"/>
      <c r="G227" s="319"/>
      <c r="H227" s="318"/>
      <c r="I227" s="310"/>
    </row>
    <row r="228" spans="1:9" ht="13.2">
      <c r="A228" s="307"/>
      <c r="B228" s="307"/>
      <c r="C228" s="307"/>
      <c r="E228" s="320"/>
      <c r="F228" s="320"/>
      <c r="G228" s="319"/>
      <c r="H228" s="318"/>
      <c r="I228" s="310"/>
    </row>
    <row r="229" spans="1:9" ht="13.2">
      <c r="A229" s="307"/>
      <c r="B229" s="307"/>
      <c r="C229" s="307"/>
      <c r="E229" s="320"/>
      <c r="F229" s="320"/>
      <c r="G229" s="319"/>
      <c r="H229" s="318"/>
      <c r="I229" s="310"/>
    </row>
    <row r="230" spans="1:9" ht="13.2">
      <c r="A230" s="307"/>
      <c r="B230" s="307"/>
      <c r="C230" s="307"/>
      <c r="E230" s="320"/>
      <c r="F230" s="320"/>
      <c r="G230" s="319"/>
      <c r="H230" s="318"/>
      <c r="I230" s="310"/>
    </row>
    <row r="231" spans="1:9" ht="13.2">
      <c r="A231" s="307"/>
      <c r="B231" s="307"/>
      <c r="C231" s="307"/>
      <c r="E231" s="320"/>
      <c r="F231" s="320"/>
      <c r="G231" s="319"/>
      <c r="H231" s="318"/>
      <c r="I231" s="310"/>
    </row>
    <row r="232" spans="1:9" ht="13.2">
      <c r="A232" s="307"/>
      <c r="B232" s="307"/>
      <c r="C232" s="307"/>
      <c r="E232" s="320"/>
      <c r="F232" s="320"/>
      <c r="G232" s="319"/>
      <c r="H232" s="318"/>
      <c r="I232" s="310"/>
    </row>
    <row r="233" spans="1:9" ht="13.2">
      <c r="A233" s="307"/>
      <c r="B233" s="307"/>
      <c r="C233" s="307"/>
      <c r="E233" s="320"/>
      <c r="F233" s="320"/>
      <c r="G233" s="319"/>
      <c r="H233" s="318"/>
      <c r="I233" s="310"/>
    </row>
    <row r="234" spans="1:9" ht="13.2">
      <c r="A234" s="307"/>
      <c r="B234" s="307"/>
      <c r="C234" s="307"/>
      <c r="E234" s="320"/>
      <c r="F234" s="320"/>
      <c r="G234" s="319"/>
      <c r="H234" s="318"/>
      <c r="I234" s="310"/>
    </row>
    <row r="235" spans="1:9" ht="13.2">
      <c r="A235" s="307"/>
      <c r="B235" s="307"/>
      <c r="C235" s="307"/>
      <c r="E235" s="320"/>
      <c r="F235" s="320"/>
      <c r="G235" s="319"/>
      <c r="H235" s="318"/>
      <c r="I235" s="310"/>
    </row>
    <row r="236" spans="1:9" ht="13.2">
      <c r="A236" s="307"/>
      <c r="B236" s="307"/>
      <c r="C236" s="307"/>
      <c r="E236" s="320"/>
      <c r="F236" s="320"/>
      <c r="G236" s="319"/>
      <c r="H236" s="318"/>
      <c r="I236" s="310"/>
    </row>
    <row r="237" spans="1:9" ht="13.2">
      <c r="A237" s="307"/>
      <c r="B237" s="307"/>
      <c r="C237" s="307"/>
      <c r="E237" s="320"/>
      <c r="F237" s="320"/>
      <c r="G237" s="319"/>
      <c r="H237" s="318"/>
      <c r="I237" s="310"/>
    </row>
    <row r="238" spans="1:9" ht="13.2">
      <c r="A238" s="307"/>
      <c r="B238" s="307"/>
      <c r="C238" s="307"/>
      <c r="E238" s="320"/>
      <c r="F238" s="320"/>
      <c r="G238" s="319"/>
      <c r="H238" s="318"/>
      <c r="I238" s="310"/>
    </row>
    <row r="239" spans="1:9" ht="13.2">
      <c r="A239" s="307"/>
      <c r="B239" s="307"/>
      <c r="C239" s="307"/>
      <c r="E239" s="320"/>
      <c r="F239" s="320"/>
      <c r="G239" s="319"/>
      <c r="H239" s="318"/>
      <c r="I239" s="310"/>
    </row>
    <row r="240" spans="1:9" ht="13.2">
      <c r="A240" s="307"/>
      <c r="B240" s="307"/>
      <c r="C240" s="307"/>
      <c r="E240" s="320"/>
      <c r="F240" s="320"/>
      <c r="G240" s="319"/>
      <c r="H240" s="318"/>
      <c r="I240" s="310"/>
    </row>
    <row r="241" spans="1:9" ht="13.2">
      <c r="A241" s="307"/>
      <c r="B241" s="307"/>
      <c r="C241" s="307"/>
      <c r="E241" s="320"/>
      <c r="F241" s="320"/>
      <c r="G241" s="319"/>
      <c r="H241" s="318"/>
      <c r="I241" s="310"/>
    </row>
    <row r="242" spans="1:9" ht="13.2">
      <c r="A242" s="307"/>
      <c r="B242" s="307"/>
      <c r="C242" s="307"/>
      <c r="E242" s="320"/>
      <c r="F242" s="320"/>
      <c r="G242" s="319"/>
      <c r="H242" s="318"/>
      <c r="I242" s="310"/>
    </row>
    <row r="243" spans="1:9" ht="13.2">
      <c r="A243" s="307"/>
      <c r="B243" s="307"/>
      <c r="C243" s="307"/>
      <c r="E243" s="320"/>
      <c r="F243" s="320"/>
      <c r="G243" s="319"/>
      <c r="H243" s="318"/>
      <c r="I243" s="310"/>
    </row>
    <row r="244" spans="1:9" ht="13.2">
      <c r="A244" s="307"/>
      <c r="B244" s="307"/>
      <c r="C244" s="307"/>
      <c r="E244" s="320"/>
      <c r="F244" s="320"/>
      <c r="G244" s="319"/>
      <c r="H244" s="318"/>
      <c r="I244" s="310"/>
    </row>
    <row r="245" spans="1:9" ht="13.2">
      <c r="A245" s="307"/>
      <c r="B245" s="307"/>
      <c r="C245" s="307"/>
      <c r="E245" s="320"/>
      <c r="F245" s="320"/>
      <c r="G245" s="319"/>
      <c r="H245" s="318"/>
      <c r="I245" s="310"/>
    </row>
    <row r="246" spans="1:9" ht="13.2">
      <c r="A246" s="307"/>
      <c r="B246" s="307"/>
      <c r="C246" s="307"/>
      <c r="E246" s="320"/>
      <c r="F246" s="320"/>
      <c r="G246" s="319"/>
      <c r="H246" s="318"/>
      <c r="I246" s="310"/>
    </row>
    <row r="247" spans="1:9" ht="13.2">
      <c r="A247" s="307"/>
      <c r="B247" s="307"/>
      <c r="C247" s="307"/>
      <c r="E247" s="320"/>
      <c r="F247" s="320"/>
      <c r="G247" s="319"/>
      <c r="H247" s="318"/>
      <c r="I247" s="310"/>
    </row>
    <row r="248" spans="1:9" ht="13.2">
      <c r="A248" s="307"/>
      <c r="B248" s="307"/>
      <c r="C248" s="307"/>
      <c r="E248" s="320"/>
      <c r="F248" s="320"/>
      <c r="G248" s="319"/>
      <c r="H248" s="318"/>
      <c r="I248" s="310"/>
    </row>
    <row r="249" spans="1:9" ht="13.2">
      <c r="A249" s="307"/>
      <c r="B249" s="307"/>
      <c r="C249" s="307"/>
      <c r="E249" s="320"/>
      <c r="F249" s="320"/>
      <c r="G249" s="319"/>
      <c r="H249" s="318"/>
      <c r="I249" s="310"/>
    </row>
    <row r="250" spans="1:9" ht="13.2">
      <c r="A250" s="307"/>
      <c r="B250" s="307"/>
      <c r="C250" s="307"/>
      <c r="E250" s="320"/>
      <c r="F250" s="320"/>
      <c r="G250" s="319"/>
      <c r="H250" s="318"/>
      <c r="I250" s="310"/>
    </row>
    <row r="251" spans="1:9" ht="13.2">
      <c r="A251" s="307"/>
      <c r="B251" s="307"/>
      <c r="C251" s="307"/>
      <c r="E251" s="320"/>
      <c r="F251" s="320"/>
      <c r="G251" s="319"/>
      <c r="H251" s="318"/>
      <c r="I251" s="310"/>
    </row>
    <row r="252" spans="1:9" ht="13.2">
      <c r="A252" s="307"/>
      <c r="B252" s="307"/>
      <c r="C252" s="307"/>
      <c r="E252" s="320"/>
      <c r="F252" s="320"/>
      <c r="G252" s="319"/>
      <c r="H252" s="318"/>
      <c r="I252" s="310"/>
    </row>
    <row r="253" spans="1:9" ht="13.2">
      <c r="A253" s="307"/>
      <c r="B253" s="307"/>
      <c r="C253" s="307"/>
      <c r="E253" s="320"/>
      <c r="F253" s="320"/>
      <c r="G253" s="319"/>
      <c r="H253" s="318"/>
      <c r="I253" s="310"/>
    </row>
    <row r="254" spans="1:9" ht="13.2">
      <c r="A254" s="307"/>
      <c r="B254" s="307"/>
      <c r="C254" s="307"/>
      <c r="E254" s="320"/>
      <c r="F254" s="320"/>
      <c r="G254" s="319"/>
      <c r="H254" s="318"/>
      <c r="I254" s="310"/>
    </row>
    <row r="255" spans="1:9" ht="13.2">
      <c r="A255" s="307"/>
      <c r="B255" s="307"/>
      <c r="C255" s="307"/>
      <c r="E255" s="320"/>
      <c r="F255" s="320"/>
      <c r="G255" s="319"/>
      <c r="H255" s="318"/>
      <c r="I255" s="310"/>
    </row>
    <row r="256" spans="1:9" ht="13.2">
      <c r="A256" s="307"/>
      <c r="B256" s="307"/>
      <c r="C256" s="307"/>
      <c r="E256" s="320"/>
      <c r="F256" s="320"/>
      <c r="G256" s="319"/>
      <c r="H256" s="318"/>
      <c r="I256" s="310"/>
    </row>
    <row r="257" spans="1:9" ht="13.2">
      <c r="A257" s="307"/>
      <c r="B257" s="307"/>
      <c r="C257" s="307"/>
      <c r="E257" s="320"/>
      <c r="F257" s="320"/>
      <c r="G257" s="319"/>
      <c r="H257" s="318"/>
      <c r="I257" s="310"/>
    </row>
    <row r="258" spans="1:9" ht="13.2">
      <c r="A258" s="307"/>
      <c r="B258" s="307"/>
      <c r="C258" s="307"/>
      <c r="E258" s="320"/>
      <c r="F258" s="320"/>
      <c r="G258" s="319"/>
      <c r="H258" s="318"/>
      <c r="I258" s="310"/>
    </row>
    <row r="259" spans="1:9" ht="13.2">
      <c r="A259" s="307"/>
      <c r="B259" s="307"/>
      <c r="C259" s="307"/>
      <c r="E259" s="320"/>
      <c r="F259" s="320"/>
      <c r="G259" s="319"/>
      <c r="H259" s="318"/>
      <c r="I259" s="310"/>
    </row>
    <row r="260" spans="1:9" ht="13.2">
      <c r="A260" s="307"/>
      <c r="B260" s="307"/>
      <c r="C260" s="307"/>
      <c r="E260" s="320"/>
      <c r="F260" s="320"/>
      <c r="G260" s="319"/>
      <c r="H260" s="318"/>
      <c r="I260" s="310"/>
    </row>
    <row r="261" spans="1:9" ht="13.2">
      <c r="A261" s="307"/>
      <c r="B261" s="307"/>
      <c r="C261" s="307"/>
      <c r="E261" s="320"/>
      <c r="F261" s="320"/>
      <c r="G261" s="319"/>
      <c r="H261" s="318"/>
      <c r="I261" s="310"/>
    </row>
    <row r="262" spans="1:9" ht="13.2">
      <c r="A262" s="307"/>
      <c r="B262" s="307"/>
      <c r="C262" s="307"/>
      <c r="E262" s="320"/>
      <c r="F262" s="320"/>
      <c r="G262" s="319"/>
      <c r="H262" s="318"/>
      <c r="I262" s="310"/>
    </row>
    <row r="263" spans="1:9" ht="13.2">
      <c r="A263" s="307"/>
      <c r="B263" s="307"/>
      <c r="C263" s="307"/>
      <c r="E263" s="320"/>
      <c r="F263" s="320"/>
      <c r="G263" s="319"/>
      <c r="H263" s="318"/>
      <c r="I263" s="310"/>
    </row>
    <row r="264" spans="1:9" ht="13.2">
      <c r="A264" s="307"/>
      <c r="B264" s="307"/>
      <c r="C264" s="307"/>
      <c r="E264" s="320"/>
      <c r="F264" s="320"/>
      <c r="G264" s="319"/>
      <c r="H264" s="318"/>
      <c r="I264" s="310"/>
    </row>
    <row r="265" spans="1:9" ht="13.2">
      <c r="A265" s="307"/>
      <c r="B265" s="307"/>
      <c r="C265" s="307"/>
      <c r="E265" s="320"/>
      <c r="F265" s="320"/>
      <c r="G265" s="319"/>
      <c r="H265" s="318"/>
      <c r="I265" s="310"/>
    </row>
    <row r="266" spans="1:9" ht="13.2">
      <c r="A266" s="307"/>
      <c r="B266" s="307"/>
      <c r="C266" s="307"/>
      <c r="E266" s="320"/>
      <c r="F266" s="320"/>
      <c r="G266" s="319"/>
      <c r="H266" s="318"/>
      <c r="I266" s="310"/>
    </row>
    <row r="267" spans="1:9" ht="13.2">
      <c r="A267" s="307"/>
      <c r="B267" s="307"/>
      <c r="C267" s="307"/>
      <c r="E267" s="320"/>
      <c r="F267" s="320"/>
      <c r="G267" s="319"/>
      <c r="H267" s="318"/>
      <c r="I267" s="310"/>
    </row>
    <row r="268" spans="1:9" ht="13.2">
      <c r="A268" s="307"/>
      <c r="B268" s="307"/>
      <c r="C268" s="307"/>
      <c r="E268" s="320"/>
      <c r="F268" s="320"/>
      <c r="G268" s="319"/>
      <c r="H268" s="318"/>
      <c r="I268" s="310"/>
    </row>
    <row r="269" spans="1:9" ht="13.2">
      <c r="A269" s="307"/>
      <c r="B269" s="307"/>
      <c r="C269" s="307"/>
      <c r="E269" s="320"/>
      <c r="F269" s="320"/>
      <c r="G269" s="319"/>
      <c r="H269" s="318"/>
      <c r="I269" s="310"/>
    </row>
    <row r="270" spans="1:9" ht="13.2">
      <c r="A270" s="307"/>
      <c r="B270" s="307"/>
      <c r="C270" s="307"/>
      <c r="E270" s="320"/>
      <c r="F270" s="320"/>
      <c r="G270" s="319"/>
      <c r="H270" s="318"/>
      <c r="I270" s="310"/>
    </row>
    <row r="271" spans="1:9" ht="13.2">
      <c r="A271" s="307"/>
      <c r="B271" s="307"/>
      <c r="C271" s="307"/>
      <c r="E271" s="320"/>
      <c r="F271" s="320"/>
      <c r="G271" s="319"/>
      <c r="H271" s="318"/>
      <c r="I271" s="310"/>
    </row>
    <row r="272" spans="1:9" ht="13.2">
      <c r="A272" s="307"/>
      <c r="B272" s="307"/>
      <c r="C272" s="307"/>
      <c r="E272" s="320"/>
      <c r="F272" s="320"/>
      <c r="G272" s="319"/>
      <c r="H272" s="318"/>
      <c r="I272" s="310"/>
    </row>
    <row r="273" spans="1:9" ht="13.2">
      <c r="A273" s="307"/>
      <c r="B273" s="307"/>
      <c r="C273" s="307"/>
      <c r="E273" s="320"/>
      <c r="F273" s="320"/>
      <c r="G273" s="319"/>
      <c r="H273" s="318"/>
      <c r="I273" s="310"/>
    </row>
    <row r="274" spans="1:9" ht="13.2">
      <c r="A274" s="307"/>
      <c r="B274" s="307"/>
      <c r="C274" s="307"/>
      <c r="E274" s="320"/>
      <c r="F274" s="320"/>
      <c r="G274" s="319"/>
      <c r="H274" s="318"/>
      <c r="I274" s="310"/>
    </row>
    <row r="275" spans="1:9" ht="13.2">
      <c r="A275" s="307"/>
      <c r="B275" s="307"/>
      <c r="C275" s="307"/>
      <c r="E275" s="320"/>
      <c r="F275" s="320"/>
      <c r="G275" s="319"/>
      <c r="H275" s="318"/>
      <c r="I275" s="310"/>
    </row>
    <row r="276" spans="1:9" ht="13.2">
      <c r="A276" s="307"/>
      <c r="B276" s="307"/>
      <c r="C276" s="307"/>
      <c r="E276" s="320"/>
      <c r="F276" s="320"/>
      <c r="G276" s="319"/>
      <c r="H276" s="318"/>
      <c r="I276" s="310"/>
    </row>
    <row r="277" spans="1:9" ht="13.2">
      <c r="A277" s="307"/>
      <c r="B277" s="307"/>
      <c r="C277" s="307"/>
      <c r="E277" s="320"/>
      <c r="F277" s="320"/>
      <c r="G277" s="319"/>
      <c r="H277" s="318"/>
      <c r="I277" s="310"/>
    </row>
    <row r="278" spans="1:9" ht="13.2">
      <c r="A278" s="307"/>
      <c r="B278" s="307"/>
      <c r="C278" s="307"/>
      <c r="E278" s="320"/>
      <c r="F278" s="320"/>
      <c r="G278" s="319"/>
      <c r="H278" s="318"/>
      <c r="I278" s="310"/>
    </row>
    <row r="279" spans="1:9" ht="13.2">
      <c r="A279" s="307"/>
      <c r="B279" s="307"/>
      <c r="C279" s="307"/>
      <c r="E279" s="320"/>
      <c r="F279" s="320"/>
      <c r="G279" s="319"/>
      <c r="H279" s="318"/>
      <c r="I279" s="310"/>
    </row>
    <row r="280" spans="1:9" ht="13.2">
      <c r="A280" s="307"/>
      <c r="B280" s="307"/>
      <c r="C280" s="307"/>
      <c r="E280" s="320"/>
      <c r="F280" s="320"/>
      <c r="G280" s="319"/>
      <c r="H280" s="318"/>
      <c r="I280" s="310"/>
    </row>
    <row r="281" spans="1:9" ht="13.2">
      <c r="A281" s="307"/>
      <c r="B281" s="307"/>
      <c r="C281" s="307"/>
      <c r="E281" s="320"/>
      <c r="F281" s="320"/>
      <c r="G281" s="319"/>
      <c r="H281" s="318"/>
      <c r="I281" s="310"/>
    </row>
    <row r="282" spans="1:9" ht="13.2">
      <c r="A282" s="307"/>
      <c r="B282" s="307"/>
      <c r="C282" s="307"/>
      <c r="E282" s="320"/>
      <c r="F282" s="320"/>
      <c r="G282" s="319"/>
      <c r="H282" s="318"/>
      <c r="I282" s="310"/>
    </row>
    <row r="283" spans="1:9" ht="13.2">
      <c r="A283" s="307"/>
      <c r="B283" s="307"/>
      <c r="C283" s="307"/>
      <c r="E283" s="320"/>
      <c r="F283" s="320"/>
      <c r="G283" s="319"/>
      <c r="H283" s="318"/>
      <c r="I283" s="310"/>
    </row>
    <row r="284" spans="1:9" ht="13.2">
      <c r="A284" s="307"/>
      <c r="B284" s="307"/>
      <c r="C284" s="307"/>
      <c r="E284" s="320"/>
      <c r="F284" s="320"/>
      <c r="G284" s="319"/>
      <c r="H284" s="318"/>
      <c r="I284" s="310"/>
    </row>
    <row r="285" spans="1:9" ht="13.2">
      <c r="A285" s="307"/>
      <c r="B285" s="307"/>
      <c r="C285" s="307"/>
      <c r="E285" s="320"/>
      <c r="F285" s="320"/>
      <c r="G285" s="319"/>
      <c r="H285" s="318"/>
      <c r="I285" s="310"/>
    </row>
    <row r="286" spans="1:9" ht="13.2">
      <c r="A286" s="307"/>
      <c r="B286" s="307"/>
      <c r="C286" s="307"/>
      <c r="E286" s="320"/>
      <c r="F286" s="320"/>
      <c r="G286" s="319"/>
      <c r="H286" s="318"/>
      <c r="I286" s="310"/>
    </row>
    <row r="287" spans="1:9" ht="13.2">
      <c r="A287" s="307"/>
      <c r="B287" s="307"/>
      <c r="C287" s="307"/>
      <c r="E287" s="320"/>
      <c r="F287" s="320"/>
      <c r="G287" s="319"/>
      <c r="H287" s="318"/>
      <c r="I287" s="310"/>
    </row>
    <row r="288" spans="1:9" ht="13.2">
      <c r="A288" s="307"/>
      <c r="B288" s="307"/>
      <c r="C288" s="307"/>
      <c r="E288" s="320"/>
      <c r="F288" s="320"/>
      <c r="G288" s="319"/>
      <c r="H288" s="318"/>
      <c r="I288" s="310"/>
    </row>
    <row r="289" spans="1:9" ht="13.2">
      <c r="A289" s="307"/>
      <c r="B289" s="307"/>
      <c r="C289" s="307"/>
      <c r="E289" s="320"/>
      <c r="F289" s="320"/>
      <c r="G289" s="319"/>
      <c r="H289" s="318"/>
      <c r="I289" s="310"/>
    </row>
    <row r="290" spans="1:9" ht="13.2">
      <c r="A290" s="307"/>
      <c r="B290" s="307"/>
      <c r="C290" s="307"/>
      <c r="E290" s="320"/>
      <c r="F290" s="320"/>
      <c r="G290" s="319"/>
      <c r="H290" s="318"/>
      <c r="I290" s="310"/>
    </row>
    <row r="291" spans="1:9" ht="13.2">
      <c r="A291" s="307"/>
      <c r="B291" s="307"/>
      <c r="C291" s="307"/>
      <c r="E291" s="320"/>
      <c r="F291" s="320"/>
      <c r="G291" s="319"/>
      <c r="H291" s="318"/>
      <c r="I291" s="310"/>
    </row>
    <row r="292" spans="1:9" ht="13.2">
      <c r="A292" s="307"/>
      <c r="B292" s="307"/>
      <c r="C292" s="307"/>
      <c r="E292" s="320"/>
      <c r="F292" s="320"/>
      <c r="G292" s="319"/>
      <c r="H292" s="318"/>
      <c r="I292" s="310"/>
    </row>
    <row r="293" spans="1:9" ht="13.2">
      <c r="A293" s="307"/>
      <c r="B293" s="307"/>
      <c r="C293" s="307"/>
      <c r="E293" s="320"/>
      <c r="F293" s="320"/>
      <c r="G293" s="319"/>
      <c r="H293" s="318"/>
      <c r="I293" s="310"/>
    </row>
    <row r="294" spans="1:9" ht="13.2">
      <c r="A294" s="307"/>
      <c r="B294" s="307"/>
      <c r="C294" s="307"/>
      <c r="E294" s="320"/>
      <c r="F294" s="320"/>
      <c r="G294" s="319"/>
      <c r="H294" s="318"/>
      <c r="I294" s="310"/>
    </row>
    <row r="295" spans="1:9" ht="13.2">
      <c r="A295" s="307"/>
      <c r="B295" s="307"/>
      <c r="C295" s="307"/>
      <c r="E295" s="320"/>
      <c r="F295" s="320"/>
      <c r="G295" s="319"/>
      <c r="H295" s="318"/>
      <c r="I295" s="310"/>
    </row>
    <row r="296" spans="1:9" ht="13.2">
      <c r="A296" s="307"/>
      <c r="B296" s="307"/>
      <c r="C296" s="307"/>
      <c r="E296" s="320"/>
      <c r="F296" s="320"/>
      <c r="G296" s="319"/>
      <c r="H296" s="318"/>
      <c r="I296" s="310"/>
    </row>
    <row r="297" spans="1:9" ht="13.2">
      <c r="A297" s="307"/>
      <c r="B297" s="307"/>
      <c r="C297" s="307"/>
      <c r="E297" s="320"/>
      <c r="F297" s="320"/>
      <c r="G297" s="319"/>
      <c r="H297" s="318"/>
      <c r="I297" s="310"/>
    </row>
    <row r="298" spans="1:9" ht="13.2">
      <c r="A298" s="307"/>
      <c r="B298" s="307"/>
      <c r="C298" s="307"/>
      <c r="E298" s="320"/>
      <c r="F298" s="320"/>
      <c r="G298" s="319"/>
      <c r="H298" s="318"/>
      <c r="I298" s="310"/>
    </row>
    <row r="299" spans="1:9" ht="13.2">
      <c r="A299" s="307"/>
      <c r="B299" s="307"/>
      <c r="C299" s="307"/>
      <c r="E299" s="320"/>
      <c r="F299" s="320"/>
      <c r="G299" s="319"/>
      <c r="H299" s="318"/>
      <c r="I299" s="310"/>
    </row>
    <row r="300" spans="1:9" ht="13.2">
      <c r="A300" s="307"/>
      <c r="B300" s="307"/>
      <c r="C300" s="307"/>
      <c r="E300" s="320"/>
      <c r="F300" s="320"/>
      <c r="G300" s="319"/>
      <c r="H300" s="318"/>
      <c r="I300" s="310"/>
    </row>
    <row r="301" spans="1:9" ht="13.2">
      <c r="A301" s="307"/>
      <c r="B301" s="307"/>
      <c r="C301" s="307"/>
      <c r="E301" s="320"/>
      <c r="F301" s="320"/>
      <c r="G301" s="319"/>
      <c r="H301" s="318"/>
      <c r="I301" s="310"/>
    </row>
    <row r="302" spans="1:9" ht="13.2">
      <c r="A302" s="307"/>
      <c r="B302" s="307"/>
      <c r="C302" s="307"/>
      <c r="E302" s="320"/>
      <c r="F302" s="320"/>
      <c r="G302" s="319"/>
      <c r="H302" s="318"/>
      <c r="I302" s="310"/>
    </row>
    <row r="303" spans="1:9" ht="13.2">
      <c r="A303" s="307"/>
      <c r="B303" s="307"/>
      <c r="C303" s="307"/>
      <c r="E303" s="320"/>
      <c r="F303" s="320"/>
      <c r="G303" s="319"/>
      <c r="H303" s="318"/>
      <c r="I303" s="310"/>
    </row>
    <row r="304" spans="1:9" ht="13.2">
      <c r="A304" s="307"/>
      <c r="B304" s="307"/>
      <c r="C304" s="307"/>
      <c r="E304" s="320"/>
      <c r="F304" s="320"/>
      <c r="G304" s="319"/>
      <c r="H304" s="318"/>
      <c r="I304" s="310"/>
    </row>
    <row r="305" spans="1:9" ht="13.2">
      <c r="A305" s="307"/>
      <c r="B305" s="307"/>
      <c r="C305" s="307"/>
      <c r="E305" s="320"/>
      <c r="F305" s="320"/>
      <c r="G305" s="319"/>
      <c r="H305" s="318"/>
      <c r="I305" s="310"/>
    </row>
    <row r="306" spans="1:9" ht="13.2">
      <c r="A306" s="307"/>
      <c r="B306" s="307"/>
      <c r="C306" s="307"/>
      <c r="E306" s="320"/>
      <c r="F306" s="320"/>
      <c r="G306" s="319"/>
      <c r="H306" s="318"/>
      <c r="I306" s="310"/>
    </row>
    <row r="307" spans="1:9" ht="13.2">
      <c r="A307" s="307"/>
      <c r="B307" s="307"/>
      <c r="C307" s="307"/>
      <c r="E307" s="320"/>
      <c r="F307" s="320"/>
      <c r="G307" s="319"/>
      <c r="H307" s="318"/>
      <c r="I307" s="310"/>
    </row>
    <row r="308" spans="1:9" ht="13.2">
      <c r="A308" s="307"/>
      <c r="B308" s="307"/>
      <c r="C308" s="307"/>
      <c r="E308" s="320"/>
      <c r="F308" s="320"/>
      <c r="G308" s="319"/>
      <c r="H308" s="318"/>
      <c r="I308" s="310"/>
    </row>
    <row r="309" spans="1:9" ht="13.2">
      <c r="A309" s="307"/>
      <c r="B309" s="307"/>
      <c r="C309" s="307"/>
      <c r="E309" s="320"/>
      <c r="F309" s="320"/>
      <c r="G309" s="319"/>
      <c r="H309" s="318"/>
      <c r="I309" s="310"/>
    </row>
    <row r="310" spans="1:9" ht="13.2">
      <c r="A310" s="307"/>
      <c r="B310" s="307"/>
      <c r="C310" s="307"/>
      <c r="E310" s="320"/>
      <c r="F310" s="320"/>
      <c r="G310" s="319"/>
      <c r="H310" s="318"/>
      <c r="I310" s="310"/>
    </row>
    <row r="311" spans="1:9" ht="13.2">
      <c r="A311" s="307"/>
      <c r="B311" s="307"/>
      <c r="C311" s="307"/>
      <c r="E311" s="320"/>
      <c r="F311" s="320"/>
      <c r="G311" s="319"/>
      <c r="H311" s="318"/>
      <c r="I311" s="310"/>
    </row>
    <row r="312" spans="1:9" ht="13.2">
      <c r="A312" s="307"/>
      <c r="B312" s="307"/>
      <c r="C312" s="307"/>
      <c r="E312" s="320"/>
      <c r="F312" s="320"/>
      <c r="G312" s="319"/>
      <c r="H312" s="318"/>
      <c r="I312" s="310"/>
    </row>
    <row r="313" spans="1:9" ht="13.2">
      <c r="A313" s="307"/>
      <c r="B313" s="307"/>
      <c r="C313" s="307"/>
      <c r="E313" s="320"/>
      <c r="F313" s="320"/>
      <c r="G313" s="319"/>
      <c r="H313" s="318"/>
      <c r="I313" s="310"/>
    </row>
    <row r="314" spans="1:9" ht="13.2">
      <c r="A314" s="307"/>
      <c r="B314" s="307"/>
      <c r="C314" s="307"/>
      <c r="E314" s="320"/>
      <c r="F314" s="320"/>
      <c r="G314" s="319"/>
      <c r="H314" s="318"/>
      <c r="I314" s="310"/>
    </row>
    <row r="315" spans="1:9" ht="13.2">
      <c r="A315" s="307"/>
      <c r="B315" s="307"/>
      <c r="C315" s="307"/>
      <c r="E315" s="320"/>
      <c r="F315" s="320"/>
      <c r="G315" s="319"/>
      <c r="H315" s="318"/>
      <c r="I315" s="310"/>
    </row>
    <row r="316" spans="1:9" ht="13.2">
      <c r="A316" s="307"/>
      <c r="B316" s="307"/>
      <c r="C316" s="307"/>
      <c r="E316" s="320"/>
      <c r="F316" s="320"/>
      <c r="G316" s="319"/>
      <c r="H316" s="318"/>
      <c r="I316" s="310"/>
    </row>
    <row r="317" spans="1:9" ht="13.2">
      <c r="A317" s="307"/>
      <c r="B317" s="307"/>
      <c r="C317" s="307"/>
      <c r="E317" s="320"/>
      <c r="F317" s="320"/>
      <c r="G317" s="319"/>
      <c r="H317" s="318"/>
      <c r="I317" s="310"/>
    </row>
    <row r="318" spans="1:9" ht="13.2">
      <c r="A318" s="307"/>
      <c r="B318" s="307"/>
      <c r="C318" s="307"/>
      <c r="E318" s="320"/>
      <c r="F318" s="320"/>
      <c r="G318" s="319"/>
      <c r="H318" s="318"/>
      <c r="I318" s="310"/>
    </row>
    <row r="319" spans="1:9" ht="13.2">
      <c r="A319" s="307"/>
      <c r="B319" s="307"/>
      <c r="C319" s="307"/>
      <c r="E319" s="320"/>
      <c r="F319" s="320"/>
      <c r="G319" s="319"/>
      <c r="H319" s="318"/>
      <c r="I319" s="310"/>
    </row>
    <row r="320" spans="1:9" ht="13.2">
      <c r="A320" s="307"/>
      <c r="B320" s="307"/>
      <c r="C320" s="307"/>
      <c r="E320" s="320"/>
      <c r="F320" s="320"/>
      <c r="G320" s="319"/>
      <c r="H320" s="318"/>
      <c r="I320" s="310"/>
    </row>
    <row r="321" spans="1:9" ht="13.2">
      <c r="A321" s="307"/>
      <c r="B321" s="307"/>
      <c r="C321" s="307"/>
      <c r="E321" s="320"/>
      <c r="F321" s="320"/>
      <c r="G321" s="319"/>
      <c r="H321" s="318"/>
      <c r="I321" s="310"/>
    </row>
    <row r="322" spans="1:9" ht="13.2">
      <c r="A322" s="307"/>
      <c r="B322" s="307"/>
      <c r="C322" s="307"/>
      <c r="E322" s="320"/>
      <c r="F322" s="320"/>
      <c r="G322" s="319"/>
      <c r="H322" s="318"/>
      <c r="I322" s="310"/>
    </row>
    <row r="323" spans="1:9" ht="13.2">
      <c r="A323" s="307"/>
      <c r="B323" s="307"/>
      <c r="C323" s="307"/>
      <c r="E323" s="320"/>
      <c r="F323" s="320"/>
      <c r="G323" s="319"/>
      <c r="H323" s="318"/>
      <c r="I323" s="310"/>
    </row>
    <row r="324" spans="1:9" ht="13.2">
      <c r="A324" s="307"/>
      <c r="B324" s="307"/>
      <c r="C324" s="307"/>
      <c r="E324" s="320"/>
      <c r="F324" s="320"/>
      <c r="G324" s="319"/>
      <c r="H324" s="318"/>
      <c r="I324" s="310"/>
    </row>
    <row r="325" spans="1:9" ht="13.2">
      <c r="A325" s="307"/>
      <c r="B325" s="307"/>
      <c r="C325" s="307"/>
      <c r="E325" s="320"/>
      <c r="F325" s="320"/>
      <c r="G325" s="319"/>
      <c r="H325" s="318"/>
      <c r="I325" s="310"/>
    </row>
    <row r="326" spans="1:9" ht="13.2">
      <c r="A326" s="307"/>
      <c r="B326" s="307"/>
      <c r="C326" s="307"/>
      <c r="E326" s="320"/>
      <c r="F326" s="320"/>
      <c r="G326" s="319"/>
      <c r="H326" s="318"/>
      <c r="I326" s="310"/>
    </row>
    <row r="327" spans="1:9" ht="13.2">
      <c r="A327" s="307"/>
      <c r="B327" s="307"/>
      <c r="C327" s="307"/>
      <c r="E327" s="320"/>
      <c r="F327" s="320"/>
      <c r="G327" s="319"/>
      <c r="H327" s="318"/>
      <c r="I327" s="310"/>
    </row>
    <row r="328" spans="1:9" ht="13.2">
      <c r="A328" s="307"/>
      <c r="B328" s="307"/>
      <c r="C328" s="307"/>
      <c r="E328" s="320"/>
      <c r="F328" s="320"/>
      <c r="G328" s="319"/>
      <c r="H328" s="318"/>
      <c r="I328" s="310"/>
    </row>
    <row r="329" spans="1:9" ht="13.2">
      <c r="A329" s="307"/>
      <c r="B329" s="307"/>
      <c r="C329" s="307"/>
      <c r="E329" s="320"/>
      <c r="F329" s="320"/>
      <c r="G329" s="319"/>
      <c r="H329" s="318"/>
      <c r="I329" s="310"/>
    </row>
    <row r="330" spans="1:9" ht="13.2">
      <c r="A330" s="307"/>
      <c r="B330" s="307"/>
      <c r="C330" s="307"/>
      <c r="E330" s="320"/>
      <c r="F330" s="320"/>
      <c r="G330" s="319"/>
      <c r="H330" s="318"/>
      <c r="I330" s="310"/>
    </row>
    <row r="331" spans="1:9" ht="13.2">
      <c r="A331" s="307"/>
      <c r="B331" s="307"/>
      <c r="C331" s="307"/>
      <c r="E331" s="320"/>
      <c r="F331" s="320"/>
      <c r="G331" s="319"/>
      <c r="H331" s="318"/>
      <c r="I331" s="310"/>
    </row>
    <row r="332" spans="1:9" ht="13.2">
      <c r="A332" s="307"/>
      <c r="B332" s="307"/>
      <c r="C332" s="307"/>
      <c r="E332" s="320"/>
      <c r="F332" s="320"/>
      <c r="G332" s="319"/>
      <c r="H332" s="318"/>
      <c r="I332" s="310"/>
    </row>
    <row r="333" spans="1:9" ht="13.2">
      <c r="A333" s="307"/>
      <c r="B333" s="307"/>
      <c r="C333" s="307"/>
      <c r="E333" s="320"/>
      <c r="F333" s="320"/>
      <c r="G333" s="319"/>
      <c r="H333" s="318"/>
      <c r="I333" s="310"/>
    </row>
    <row r="334" spans="1:9" ht="13.2">
      <c r="A334" s="307"/>
      <c r="B334" s="307"/>
      <c r="C334" s="307"/>
      <c r="E334" s="320"/>
      <c r="F334" s="320"/>
      <c r="G334" s="319"/>
      <c r="H334" s="318"/>
      <c r="I334" s="310"/>
    </row>
    <row r="335" spans="1:9" ht="13.2">
      <c r="A335" s="307"/>
      <c r="B335" s="307"/>
      <c r="C335" s="307"/>
      <c r="E335" s="320"/>
      <c r="F335" s="320"/>
      <c r="G335" s="319"/>
      <c r="H335" s="318"/>
      <c r="I335" s="310"/>
    </row>
    <row r="336" spans="1:9" ht="13.2">
      <c r="A336" s="307"/>
      <c r="B336" s="307"/>
      <c r="C336" s="307"/>
      <c r="E336" s="320"/>
      <c r="F336" s="320"/>
      <c r="G336" s="319"/>
      <c r="H336" s="318"/>
      <c r="I336" s="310"/>
    </row>
    <row r="337" spans="1:9" ht="13.2">
      <c r="A337" s="307"/>
      <c r="B337" s="307"/>
      <c r="C337" s="307"/>
      <c r="E337" s="320"/>
      <c r="F337" s="320"/>
      <c r="G337" s="319"/>
      <c r="H337" s="318"/>
      <c r="I337" s="310"/>
    </row>
    <row r="338" spans="1:9" ht="13.2">
      <c r="A338" s="307"/>
      <c r="B338" s="307"/>
      <c r="C338" s="307"/>
      <c r="E338" s="320"/>
      <c r="F338" s="320"/>
      <c r="G338" s="319"/>
      <c r="H338" s="318"/>
      <c r="I338" s="310"/>
    </row>
    <row r="339" spans="1:9" ht="13.2">
      <c r="A339" s="307"/>
      <c r="B339" s="307"/>
      <c r="C339" s="307"/>
      <c r="E339" s="320"/>
      <c r="F339" s="320"/>
      <c r="G339" s="319"/>
      <c r="H339" s="318"/>
      <c r="I339" s="310"/>
    </row>
    <row r="340" spans="1:9" ht="13.2">
      <c r="A340" s="307"/>
      <c r="B340" s="307"/>
      <c r="C340" s="307"/>
      <c r="E340" s="320"/>
      <c r="F340" s="320"/>
      <c r="G340" s="319"/>
      <c r="H340" s="318"/>
      <c r="I340" s="310"/>
    </row>
    <row r="341" spans="1:9" ht="13.2">
      <c r="A341" s="307"/>
      <c r="B341" s="307"/>
      <c r="C341" s="307"/>
      <c r="E341" s="320"/>
      <c r="F341" s="320"/>
      <c r="G341" s="319"/>
      <c r="H341" s="318"/>
      <c r="I341" s="310"/>
    </row>
    <row r="342" spans="1:9" ht="13.2">
      <c r="A342" s="307"/>
      <c r="B342" s="307"/>
      <c r="C342" s="307"/>
      <c r="E342" s="320"/>
      <c r="F342" s="320"/>
      <c r="G342" s="319"/>
      <c r="H342" s="318"/>
      <c r="I342" s="310"/>
    </row>
    <row r="343" spans="1:9" ht="13.2">
      <c r="A343" s="307"/>
      <c r="B343" s="307"/>
      <c r="C343" s="307"/>
      <c r="E343" s="320"/>
      <c r="F343" s="320"/>
      <c r="G343" s="319"/>
      <c r="H343" s="318"/>
      <c r="I343" s="310"/>
    </row>
    <row r="344" spans="1:9" ht="13.2">
      <c r="A344" s="307"/>
      <c r="B344" s="307"/>
      <c r="C344" s="307"/>
      <c r="E344" s="320"/>
      <c r="F344" s="320"/>
      <c r="G344" s="319"/>
      <c r="H344" s="318"/>
      <c r="I344" s="310"/>
    </row>
    <row r="345" spans="1:9" ht="13.2">
      <c r="A345" s="307"/>
      <c r="B345" s="307"/>
      <c r="C345" s="307"/>
      <c r="E345" s="320"/>
      <c r="F345" s="320"/>
      <c r="G345" s="319"/>
      <c r="H345" s="318"/>
      <c r="I345" s="310"/>
    </row>
    <row r="346" spans="1:9" ht="13.2">
      <c r="A346" s="307"/>
      <c r="B346" s="307"/>
      <c r="C346" s="307"/>
      <c r="E346" s="320"/>
      <c r="F346" s="320"/>
      <c r="G346" s="319"/>
      <c r="H346" s="318"/>
      <c r="I346" s="310"/>
    </row>
    <row r="347" spans="1:9" ht="13.2">
      <c r="A347" s="307"/>
      <c r="B347" s="307"/>
      <c r="C347" s="307"/>
      <c r="E347" s="320"/>
      <c r="F347" s="320"/>
      <c r="G347" s="319"/>
      <c r="H347" s="318"/>
      <c r="I347" s="310"/>
    </row>
    <row r="348" spans="1:9" ht="13.2">
      <c r="A348" s="307"/>
      <c r="B348" s="307"/>
      <c r="C348" s="307"/>
      <c r="E348" s="320"/>
      <c r="F348" s="320"/>
      <c r="G348" s="319"/>
      <c r="H348" s="318"/>
      <c r="I348" s="310"/>
    </row>
    <row r="349" spans="1:9" ht="13.2">
      <c r="A349" s="307"/>
      <c r="B349" s="307"/>
      <c r="C349" s="307"/>
      <c r="E349" s="320"/>
      <c r="F349" s="320"/>
      <c r="G349" s="319"/>
      <c r="H349" s="318"/>
      <c r="I349" s="310"/>
    </row>
    <row r="350" spans="1:9" ht="13.2">
      <c r="A350" s="307"/>
      <c r="B350" s="307"/>
      <c r="C350" s="307"/>
      <c r="E350" s="320"/>
      <c r="F350" s="320"/>
      <c r="G350" s="319"/>
      <c r="H350" s="318"/>
      <c r="I350" s="310"/>
    </row>
    <row r="351" spans="1:9" ht="13.2">
      <c r="A351" s="307"/>
      <c r="B351" s="307"/>
      <c r="C351" s="307"/>
      <c r="E351" s="320"/>
      <c r="F351" s="320"/>
      <c r="G351" s="319"/>
      <c r="H351" s="318"/>
      <c r="I351" s="310"/>
    </row>
    <row r="352" spans="1:9" ht="13.2">
      <c r="A352" s="307"/>
      <c r="B352" s="307"/>
      <c r="C352" s="307"/>
      <c r="E352" s="320"/>
      <c r="F352" s="320"/>
      <c r="G352" s="319"/>
      <c r="H352" s="318"/>
      <c r="I352" s="310"/>
    </row>
    <row r="353" spans="1:9" ht="13.2">
      <c r="A353" s="307"/>
      <c r="B353" s="307"/>
      <c r="C353" s="307"/>
      <c r="E353" s="320"/>
      <c r="F353" s="320"/>
      <c r="G353" s="319"/>
      <c r="H353" s="318"/>
      <c r="I353" s="310"/>
    </row>
    <row r="354" spans="1:9" ht="13.2">
      <c r="A354" s="307"/>
      <c r="B354" s="307"/>
      <c r="C354" s="307"/>
      <c r="E354" s="320"/>
      <c r="F354" s="320"/>
      <c r="G354" s="319"/>
      <c r="H354" s="318"/>
      <c r="I354" s="310"/>
    </row>
    <row r="355" spans="1:9" ht="13.2">
      <c r="A355" s="307"/>
      <c r="B355" s="307"/>
      <c r="C355" s="307"/>
      <c r="E355" s="320"/>
      <c r="F355" s="320"/>
      <c r="G355" s="319"/>
      <c r="H355" s="318"/>
      <c r="I355" s="310"/>
    </row>
    <row r="356" spans="1:9" ht="13.2">
      <c r="A356" s="307"/>
      <c r="B356" s="307"/>
      <c r="C356" s="307"/>
      <c r="E356" s="320"/>
      <c r="F356" s="320"/>
      <c r="G356" s="319"/>
      <c r="H356" s="318"/>
      <c r="I356" s="310"/>
    </row>
    <row r="357" spans="1:9" ht="13.2">
      <c r="A357" s="307"/>
      <c r="B357" s="307"/>
      <c r="C357" s="307"/>
      <c r="E357" s="320"/>
      <c r="F357" s="320"/>
      <c r="G357" s="319"/>
      <c r="H357" s="318"/>
      <c r="I357" s="310"/>
    </row>
    <row r="358" spans="1:9" ht="13.2">
      <c r="A358" s="307"/>
      <c r="B358" s="307"/>
      <c r="C358" s="307"/>
      <c r="E358" s="320"/>
      <c r="F358" s="320"/>
      <c r="G358" s="319"/>
      <c r="H358" s="318"/>
      <c r="I358" s="310"/>
    </row>
    <row r="359" spans="1:9" ht="13.2">
      <c r="A359" s="307"/>
      <c r="B359" s="307"/>
      <c r="C359" s="307"/>
      <c r="E359" s="320"/>
      <c r="F359" s="320"/>
      <c r="G359" s="319"/>
      <c r="H359" s="318"/>
      <c r="I359" s="310"/>
    </row>
    <row r="360" spans="1:9" ht="13.2">
      <c r="A360" s="307"/>
      <c r="B360" s="307"/>
      <c r="C360" s="307"/>
      <c r="E360" s="320"/>
      <c r="F360" s="320"/>
      <c r="G360" s="319"/>
      <c r="H360" s="318"/>
      <c r="I360" s="310"/>
    </row>
    <row r="361" spans="1:9" ht="13.2">
      <c r="A361" s="307"/>
      <c r="B361" s="307"/>
      <c r="C361" s="307"/>
      <c r="E361" s="320"/>
      <c r="F361" s="320"/>
      <c r="G361" s="319"/>
      <c r="H361" s="318"/>
      <c r="I361" s="310"/>
    </row>
    <row r="362" spans="1:9" ht="13.2">
      <c r="A362" s="307"/>
      <c r="B362" s="307"/>
      <c r="C362" s="307"/>
      <c r="E362" s="320"/>
      <c r="F362" s="320"/>
      <c r="G362" s="319"/>
      <c r="H362" s="318"/>
      <c r="I362" s="310"/>
    </row>
    <row r="363" spans="1:9" ht="13.2">
      <c r="A363" s="307"/>
      <c r="B363" s="307"/>
      <c r="C363" s="307"/>
      <c r="E363" s="320"/>
      <c r="F363" s="320"/>
      <c r="G363" s="319"/>
      <c r="H363" s="318"/>
      <c r="I363" s="310"/>
    </row>
    <row r="364" spans="1:9" ht="13.2">
      <c r="A364" s="307"/>
      <c r="B364" s="307"/>
      <c r="C364" s="307"/>
      <c r="E364" s="320"/>
      <c r="F364" s="320"/>
      <c r="G364" s="319"/>
      <c r="H364" s="318"/>
      <c r="I364" s="310"/>
    </row>
    <row r="365" spans="1:9" ht="13.2">
      <c r="A365" s="307"/>
      <c r="B365" s="307"/>
      <c r="C365" s="307"/>
      <c r="E365" s="320"/>
      <c r="F365" s="320"/>
      <c r="G365" s="319"/>
      <c r="H365" s="318"/>
      <c r="I365" s="310"/>
    </row>
    <row r="366" spans="1:9" ht="13.2">
      <c r="A366" s="307"/>
      <c r="B366" s="307"/>
      <c r="C366" s="307"/>
      <c r="E366" s="320"/>
      <c r="F366" s="320"/>
      <c r="G366" s="319"/>
      <c r="H366" s="318"/>
      <c r="I366" s="310"/>
    </row>
    <row r="367" spans="1:9" ht="13.2">
      <c r="A367" s="307"/>
      <c r="B367" s="307"/>
      <c r="C367" s="307"/>
      <c r="E367" s="320"/>
      <c r="F367" s="320"/>
      <c r="G367" s="319"/>
      <c r="H367" s="318"/>
      <c r="I367" s="310"/>
    </row>
    <row r="368" spans="1:9" ht="13.2">
      <c r="A368" s="307"/>
      <c r="B368" s="307"/>
      <c r="C368" s="307"/>
      <c r="E368" s="320"/>
      <c r="F368" s="320"/>
      <c r="G368" s="319"/>
      <c r="H368" s="318"/>
      <c r="I368" s="310"/>
    </row>
    <row r="369" spans="1:9" ht="13.2">
      <c r="A369" s="307"/>
      <c r="B369" s="307"/>
      <c r="C369" s="307"/>
      <c r="E369" s="320"/>
      <c r="F369" s="320"/>
      <c r="G369" s="319"/>
      <c r="H369" s="318"/>
      <c r="I369" s="310"/>
    </row>
    <row r="370" spans="1:9" ht="13.2">
      <c r="A370" s="307"/>
      <c r="B370" s="307"/>
      <c r="C370" s="307"/>
      <c r="E370" s="320"/>
      <c r="F370" s="320"/>
      <c r="G370" s="319"/>
      <c r="H370" s="318"/>
      <c r="I370" s="310"/>
    </row>
    <row r="371" spans="1:9" ht="13.2">
      <c r="A371" s="307"/>
      <c r="B371" s="307"/>
      <c r="C371" s="307"/>
      <c r="E371" s="320"/>
      <c r="F371" s="320"/>
      <c r="G371" s="319"/>
      <c r="H371" s="318"/>
      <c r="I371" s="310"/>
    </row>
    <row r="372" spans="1:9" ht="13.2">
      <c r="A372" s="307"/>
      <c r="B372" s="307"/>
      <c r="C372" s="307"/>
      <c r="E372" s="320"/>
      <c r="F372" s="320"/>
      <c r="G372" s="319"/>
      <c r="H372" s="318"/>
      <c r="I372" s="310"/>
    </row>
    <row r="373" spans="1:9" ht="13.2">
      <c r="A373" s="307"/>
      <c r="B373" s="307"/>
      <c r="C373" s="307"/>
      <c r="E373" s="320"/>
      <c r="F373" s="320"/>
      <c r="G373" s="319"/>
      <c r="H373" s="318"/>
      <c r="I373" s="310"/>
    </row>
    <row r="374" spans="1:9" ht="13.2">
      <c r="A374" s="307"/>
      <c r="B374" s="307"/>
      <c r="C374" s="307"/>
      <c r="E374" s="320"/>
      <c r="F374" s="320"/>
      <c r="G374" s="319"/>
      <c r="H374" s="318"/>
      <c r="I374" s="310"/>
    </row>
    <row r="375" spans="1:9" ht="13.2">
      <c r="A375" s="307"/>
      <c r="B375" s="307"/>
      <c r="C375" s="307"/>
      <c r="E375" s="320"/>
      <c r="F375" s="320"/>
      <c r="G375" s="319"/>
      <c r="H375" s="318"/>
      <c r="I375" s="310"/>
    </row>
    <row r="376" spans="1:9" ht="13.2">
      <c r="A376" s="307"/>
      <c r="B376" s="307"/>
      <c r="C376" s="307"/>
      <c r="E376" s="320"/>
      <c r="F376" s="320"/>
      <c r="G376" s="319"/>
      <c r="H376" s="318"/>
      <c r="I376" s="310"/>
    </row>
    <row r="377" spans="1:9" ht="13.2">
      <c r="A377" s="307"/>
      <c r="B377" s="307"/>
      <c r="C377" s="307"/>
      <c r="E377" s="320"/>
      <c r="F377" s="320"/>
      <c r="G377" s="319"/>
      <c r="H377" s="318"/>
      <c r="I377" s="310"/>
    </row>
    <row r="378" spans="1:9" ht="13.2">
      <c r="A378" s="307"/>
      <c r="B378" s="307"/>
      <c r="C378" s="307"/>
      <c r="E378" s="320"/>
      <c r="F378" s="320"/>
      <c r="G378" s="319"/>
      <c r="H378" s="318"/>
      <c r="I378" s="310"/>
    </row>
    <row r="379" spans="1:9" ht="13.2">
      <c r="A379" s="307"/>
      <c r="B379" s="307"/>
      <c r="C379" s="307"/>
      <c r="E379" s="320"/>
      <c r="F379" s="320"/>
      <c r="G379" s="319"/>
      <c r="H379" s="318"/>
      <c r="I379" s="310"/>
    </row>
    <row r="380" spans="1:9" ht="13.2">
      <c r="A380" s="307"/>
      <c r="B380" s="307"/>
      <c r="C380" s="307"/>
      <c r="E380" s="320"/>
      <c r="F380" s="320"/>
      <c r="G380" s="319"/>
      <c r="H380" s="318"/>
      <c r="I380" s="310"/>
    </row>
    <row r="381" spans="1:9" ht="13.2">
      <c r="A381" s="307"/>
      <c r="B381" s="307"/>
      <c r="C381" s="307"/>
      <c r="E381" s="320"/>
      <c r="F381" s="320"/>
      <c r="G381" s="319"/>
      <c r="H381" s="318"/>
      <c r="I381" s="310"/>
    </row>
    <row r="382" spans="1:9" ht="13.2">
      <c r="A382" s="307"/>
      <c r="B382" s="307"/>
      <c r="C382" s="307"/>
      <c r="E382" s="320"/>
      <c r="F382" s="320"/>
      <c r="G382" s="319"/>
      <c r="H382" s="318"/>
      <c r="I382" s="310"/>
    </row>
    <row r="383" spans="1:9" ht="13.2">
      <c r="A383" s="307"/>
      <c r="B383" s="307"/>
      <c r="C383" s="307"/>
      <c r="E383" s="320"/>
      <c r="F383" s="320"/>
      <c r="G383" s="319"/>
      <c r="H383" s="318"/>
      <c r="I383" s="310"/>
    </row>
    <row r="384" spans="1:9" ht="13.2">
      <c r="A384" s="307"/>
      <c r="B384" s="307"/>
      <c r="C384" s="307"/>
      <c r="E384" s="320"/>
      <c r="F384" s="320"/>
      <c r="G384" s="319"/>
      <c r="H384" s="318"/>
      <c r="I384" s="310"/>
    </row>
    <row r="385" spans="1:9" ht="13.2">
      <c r="A385" s="307"/>
      <c r="B385" s="307"/>
      <c r="C385" s="307"/>
      <c r="E385" s="320"/>
      <c r="F385" s="320"/>
      <c r="G385" s="319"/>
      <c r="H385" s="318"/>
      <c r="I385" s="310"/>
    </row>
    <row r="386" spans="1:9" ht="13.2">
      <c r="A386" s="307"/>
      <c r="B386" s="307"/>
      <c r="C386" s="307"/>
      <c r="E386" s="320"/>
      <c r="F386" s="320"/>
      <c r="G386" s="319"/>
      <c r="H386" s="318"/>
      <c r="I386" s="310"/>
    </row>
    <row r="387" spans="1:9" ht="13.2">
      <c r="A387" s="307"/>
      <c r="B387" s="307"/>
      <c r="C387" s="307"/>
      <c r="E387" s="320"/>
      <c r="F387" s="320"/>
      <c r="G387" s="319"/>
      <c r="H387" s="318"/>
      <c r="I387" s="310"/>
    </row>
    <row r="388" spans="1:9" ht="13.2">
      <c r="A388" s="307"/>
      <c r="B388" s="307"/>
      <c r="C388" s="307"/>
      <c r="E388" s="320"/>
      <c r="F388" s="320"/>
      <c r="G388" s="319"/>
      <c r="H388" s="318"/>
      <c r="I388" s="310"/>
    </row>
    <row r="389" spans="1:9" ht="13.2">
      <c r="A389" s="307"/>
      <c r="B389" s="307"/>
      <c r="C389" s="307"/>
      <c r="E389" s="320"/>
      <c r="F389" s="320"/>
      <c r="G389" s="319"/>
      <c r="H389" s="318"/>
      <c r="I389" s="310"/>
    </row>
    <row r="390" spans="1:9" ht="13.2">
      <c r="A390" s="307"/>
      <c r="B390" s="307"/>
      <c r="C390" s="307"/>
      <c r="E390" s="320"/>
      <c r="F390" s="320"/>
      <c r="G390" s="319"/>
      <c r="H390" s="318"/>
      <c r="I390" s="310"/>
    </row>
    <row r="391" spans="1:9" ht="13.2">
      <c r="A391" s="307"/>
      <c r="B391" s="307"/>
      <c r="C391" s="307"/>
      <c r="E391" s="320"/>
      <c r="F391" s="320"/>
      <c r="G391" s="319"/>
      <c r="H391" s="318"/>
      <c r="I391" s="310"/>
    </row>
    <row r="392" spans="1:9" ht="13.2">
      <c r="A392" s="307"/>
      <c r="B392" s="307"/>
      <c r="C392" s="307"/>
      <c r="E392" s="320"/>
      <c r="F392" s="320"/>
      <c r="G392" s="319"/>
      <c r="H392" s="318"/>
      <c r="I392" s="310"/>
    </row>
    <row r="393" spans="1:9" ht="13.2">
      <c r="A393" s="307"/>
      <c r="B393" s="307"/>
      <c r="C393" s="307"/>
      <c r="E393" s="320"/>
      <c r="F393" s="320"/>
      <c r="G393" s="319"/>
      <c r="H393" s="318"/>
      <c r="I393" s="310"/>
    </row>
    <row r="394" spans="1:9" ht="13.2">
      <c r="A394" s="307"/>
      <c r="B394" s="307"/>
      <c r="C394" s="307"/>
      <c r="E394" s="320"/>
      <c r="F394" s="320"/>
      <c r="G394" s="319"/>
      <c r="H394" s="318"/>
      <c r="I394" s="310"/>
    </row>
    <row r="395" spans="1:9" ht="13.2">
      <c r="A395" s="307"/>
      <c r="B395" s="307"/>
      <c r="C395" s="307"/>
      <c r="E395" s="320"/>
      <c r="F395" s="320"/>
      <c r="G395" s="319"/>
      <c r="H395" s="318"/>
      <c r="I395" s="310"/>
    </row>
    <row r="396" spans="1:9" ht="13.2">
      <c r="A396" s="307"/>
      <c r="B396" s="307"/>
      <c r="C396" s="307"/>
      <c r="E396" s="320"/>
      <c r="F396" s="320"/>
      <c r="G396" s="319"/>
      <c r="H396" s="318"/>
      <c r="I396" s="310"/>
    </row>
    <row r="397" spans="1:9" ht="13.2">
      <c r="A397" s="307"/>
      <c r="B397" s="307"/>
      <c r="C397" s="307"/>
      <c r="E397" s="320"/>
      <c r="F397" s="320"/>
      <c r="G397" s="319"/>
      <c r="H397" s="318"/>
      <c r="I397" s="310"/>
    </row>
    <row r="398" spans="1:9" ht="13.2">
      <c r="A398" s="307"/>
      <c r="B398" s="307"/>
      <c r="C398" s="307"/>
      <c r="E398" s="320"/>
      <c r="F398" s="320"/>
      <c r="G398" s="319"/>
      <c r="H398" s="318"/>
      <c r="I398" s="310"/>
    </row>
    <row r="399" spans="1:9" ht="13.2">
      <c r="A399" s="307"/>
      <c r="B399" s="307"/>
      <c r="C399" s="307"/>
      <c r="E399" s="320"/>
      <c r="F399" s="320"/>
      <c r="G399" s="319"/>
      <c r="H399" s="318"/>
      <c r="I399" s="310"/>
    </row>
    <row r="400" spans="1:9" ht="13.2">
      <c r="A400" s="307"/>
      <c r="B400" s="307"/>
      <c r="C400" s="307"/>
      <c r="E400" s="320"/>
      <c r="F400" s="320"/>
      <c r="G400" s="319"/>
      <c r="H400" s="318"/>
      <c r="I400" s="310"/>
    </row>
    <row r="401" spans="1:9" ht="13.2">
      <c r="A401" s="307"/>
      <c r="B401" s="307"/>
      <c r="C401" s="307"/>
      <c r="E401" s="320"/>
      <c r="F401" s="320"/>
      <c r="G401" s="319"/>
      <c r="H401" s="318"/>
      <c r="I401" s="310"/>
    </row>
    <row r="402" spans="1:9" ht="13.2">
      <c r="A402" s="307"/>
      <c r="B402" s="307"/>
      <c r="C402" s="307"/>
      <c r="E402" s="320"/>
      <c r="F402" s="320"/>
      <c r="G402" s="319"/>
      <c r="H402" s="318"/>
      <c r="I402" s="310"/>
    </row>
    <row r="403" spans="1:9" ht="13.2">
      <c r="A403" s="307"/>
      <c r="B403" s="307"/>
      <c r="C403" s="307"/>
      <c r="E403" s="320"/>
      <c r="F403" s="320"/>
      <c r="G403" s="319"/>
      <c r="H403" s="318"/>
      <c r="I403" s="310"/>
    </row>
    <row r="404" spans="1:9" ht="13.2">
      <c r="A404" s="307"/>
      <c r="B404" s="307"/>
      <c r="C404" s="307"/>
      <c r="E404" s="320"/>
      <c r="F404" s="320"/>
      <c r="G404" s="319"/>
      <c r="H404" s="318"/>
      <c r="I404" s="310"/>
    </row>
    <row r="405" spans="1:9" ht="13.2">
      <c r="A405" s="307"/>
      <c r="B405" s="307"/>
      <c r="C405" s="307"/>
      <c r="E405" s="320"/>
      <c r="F405" s="320"/>
      <c r="G405" s="319"/>
      <c r="H405" s="318"/>
      <c r="I405" s="310"/>
    </row>
    <row r="406" spans="1:9" ht="13.2">
      <c r="A406" s="307"/>
      <c r="B406" s="307"/>
      <c r="C406" s="307"/>
      <c r="E406" s="320"/>
      <c r="F406" s="320"/>
      <c r="G406" s="319"/>
      <c r="H406" s="318"/>
      <c r="I406" s="310"/>
    </row>
    <row r="407" spans="1:9" ht="13.2">
      <c r="A407" s="307"/>
      <c r="B407" s="307"/>
      <c r="C407" s="307"/>
      <c r="E407" s="320"/>
      <c r="F407" s="320"/>
      <c r="G407" s="319"/>
      <c r="H407" s="318"/>
      <c r="I407" s="310"/>
    </row>
    <row r="408" spans="1:9" ht="13.2">
      <c r="A408" s="307"/>
      <c r="B408" s="307"/>
      <c r="C408" s="307"/>
      <c r="E408" s="320"/>
      <c r="F408" s="320"/>
      <c r="G408" s="319"/>
      <c r="H408" s="318"/>
      <c r="I408" s="310"/>
    </row>
    <row r="409" spans="1:9" ht="13.2">
      <c r="A409" s="307"/>
      <c r="B409" s="307"/>
      <c r="C409" s="307"/>
      <c r="E409" s="320"/>
      <c r="F409" s="320"/>
      <c r="G409" s="319"/>
      <c r="H409" s="318"/>
      <c r="I409" s="310"/>
    </row>
    <row r="410" spans="1:9" ht="13.2">
      <c r="A410" s="307"/>
      <c r="B410" s="307"/>
      <c r="C410" s="307"/>
      <c r="E410" s="320"/>
      <c r="F410" s="320"/>
      <c r="G410" s="319"/>
      <c r="H410" s="318"/>
      <c r="I410" s="310"/>
    </row>
    <row r="411" spans="1:9" ht="13.2">
      <c r="A411" s="307"/>
      <c r="B411" s="307"/>
      <c r="C411" s="307"/>
      <c r="E411" s="320"/>
      <c r="F411" s="320"/>
      <c r="G411" s="319"/>
      <c r="H411" s="318"/>
      <c r="I411" s="310"/>
    </row>
    <row r="412" spans="1:9" ht="13.2">
      <c r="A412" s="307"/>
      <c r="B412" s="307"/>
      <c r="C412" s="307"/>
      <c r="E412" s="320"/>
      <c r="F412" s="320"/>
      <c r="G412" s="319"/>
      <c r="H412" s="318"/>
      <c r="I412" s="310"/>
    </row>
    <row r="413" spans="1:9" ht="13.2">
      <c r="A413" s="307"/>
      <c r="B413" s="307"/>
      <c r="C413" s="307"/>
      <c r="E413" s="320"/>
      <c r="F413" s="320"/>
      <c r="G413" s="319"/>
      <c r="H413" s="318"/>
      <c r="I413" s="310"/>
    </row>
    <row r="414" spans="1:9" ht="13.2">
      <c r="A414" s="307"/>
      <c r="B414" s="307"/>
      <c r="C414" s="307"/>
      <c r="E414" s="320"/>
      <c r="F414" s="320"/>
      <c r="G414" s="319"/>
      <c r="H414" s="318"/>
      <c r="I414" s="310"/>
    </row>
    <row r="415" spans="1:9" ht="13.2">
      <c r="A415" s="307"/>
      <c r="B415" s="307"/>
      <c r="C415" s="307"/>
      <c r="E415" s="320"/>
      <c r="F415" s="320"/>
      <c r="G415" s="319"/>
      <c r="H415" s="318"/>
      <c r="I415" s="310"/>
    </row>
    <row r="416" spans="1:9" ht="13.2">
      <c r="A416" s="307"/>
      <c r="B416" s="307"/>
      <c r="C416" s="307"/>
      <c r="E416" s="320"/>
      <c r="F416" s="320"/>
      <c r="G416" s="319"/>
      <c r="H416" s="318"/>
      <c r="I416" s="310"/>
    </row>
    <row r="417" spans="1:9" ht="13.2">
      <c r="A417" s="307"/>
      <c r="B417" s="307"/>
      <c r="C417" s="307"/>
      <c r="E417" s="320"/>
      <c r="F417" s="320"/>
      <c r="G417" s="319"/>
      <c r="H417" s="318"/>
      <c r="I417" s="310"/>
    </row>
    <row r="418" spans="1:9" ht="13.2">
      <c r="A418" s="307"/>
      <c r="B418" s="307"/>
      <c r="C418" s="307"/>
      <c r="E418" s="320"/>
      <c r="F418" s="320"/>
      <c r="G418" s="319"/>
      <c r="H418" s="318"/>
      <c r="I418" s="310"/>
    </row>
    <row r="419" spans="1:9" ht="13.2">
      <c r="A419" s="307"/>
      <c r="B419" s="307"/>
      <c r="C419" s="307"/>
      <c r="E419" s="320"/>
      <c r="F419" s="320"/>
      <c r="G419" s="319"/>
      <c r="H419" s="318"/>
      <c r="I419" s="310"/>
    </row>
    <row r="420" spans="1:9" ht="13.2">
      <c r="A420" s="307"/>
      <c r="B420" s="307"/>
      <c r="C420" s="307"/>
      <c r="E420" s="320"/>
      <c r="F420" s="320"/>
      <c r="G420" s="319"/>
      <c r="H420" s="318"/>
      <c r="I420" s="310"/>
    </row>
    <row r="421" spans="1:9" ht="13.2">
      <c r="A421" s="307"/>
      <c r="B421" s="307"/>
      <c r="C421" s="307"/>
      <c r="E421" s="320"/>
      <c r="F421" s="320"/>
      <c r="G421" s="319"/>
      <c r="H421" s="318"/>
      <c r="I421" s="310"/>
    </row>
    <row r="422" spans="1:9" ht="13.2">
      <c r="A422" s="307"/>
      <c r="B422" s="307"/>
      <c r="C422" s="307"/>
      <c r="E422" s="320"/>
      <c r="F422" s="320"/>
      <c r="G422" s="319"/>
      <c r="H422" s="318"/>
      <c r="I422" s="310"/>
    </row>
    <row r="423" spans="1:9" ht="13.2">
      <c r="A423" s="307"/>
      <c r="B423" s="307"/>
      <c r="C423" s="307"/>
      <c r="E423" s="320"/>
      <c r="F423" s="320"/>
      <c r="G423" s="319"/>
      <c r="H423" s="318"/>
      <c r="I423" s="310"/>
    </row>
    <row r="424" spans="1:9" ht="13.2">
      <c r="A424" s="307"/>
      <c r="B424" s="307"/>
      <c r="C424" s="307"/>
      <c r="E424" s="320"/>
      <c r="F424" s="320"/>
      <c r="G424" s="319"/>
      <c r="H424" s="318"/>
      <c r="I424" s="310"/>
    </row>
    <row r="425" spans="1:9" ht="13.2">
      <c r="A425" s="307"/>
      <c r="B425" s="307"/>
      <c r="C425" s="307"/>
      <c r="E425" s="320"/>
      <c r="F425" s="320"/>
      <c r="G425" s="319"/>
      <c r="H425" s="318"/>
      <c r="I425" s="310"/>
    </row>
    <row r="426" spans="1:9" ht="13.2">
      <c r="A426" s="307"/>
      <c r="B426" s="307"/>
      <c r="C426" s="307"/>
      <c r="E426" s="320"/>
      <c r="F426" s="320"/>
      <c r="G426" s="319"/>
      <c r="H426" s="318"/>
      <c r="I426" s="310"/>
    </row>
    <row r="427" spans="1:9" ht="13.2">
      <c r="A427" s="307"/>
      <c r="B427" s="307"/>
      <c r="C427" s="307"/>
      <c r="E427" s="320"/>
      <c r="F427" s="320"/>
      <c r="G427" s="319"/>
      <c r="H427" s="318"/>
      <c r="I427" s="310"/>
    </row>
    <row r="428" spans="1:9" ht="13.2">
      <c r="A428" s="307"/>
      <c r="B428" s="307"/>
      <c r="C428" s="307"/>
      <c r="E428" s="320"/>
      <c r="F428" s="320"/>
      <c r="G428" s="319"/>
      <c r="H428" s="318"/>
      <c r="I428" s="310"/>
    </row>
    <row r="429" spans="1:9" ht="13.2">
      <c r="A429" s="307"/>
      <c r="B429" s="307"/>
      <c r="C429" s="307"/>
      <c r="E429" s="320"/>
      <c r="F429" s="320"/>
      <c r="G429" s="319"/>
      <c r="H429" s="318"/>
      <c r="I429" s="310"/>
    </row>
    <row r="430" spans="1:9" ht="13.2">
      <c r="A430" s="307"/>
      <c r="B430" s="307"/>
      <c r="C430" s="307"/>
      <c r="E430" s="320"/>
      <c r="F430" s="320"/>
      <c r="G430" s="319"/>
      <c r="H430" s="318"/>
      <c r="I430" s="310"/>
    </row>
    <row r="431" spans="1:9" ht="13.2">
      <c r="A431" s="307"/>
      <c r="B431" s="307"/>
      <c r="C431" s="307"/>
      <c r="E431" s="320"/>
      <c r="F431" s="320"/>
      <c r="G431" s="319"/>
      <c r="H431" s="318"/>
      <c r="I431" s="310"/>
    </row>
    <row r="432" spans="1:9" ht="13.2">
      <c r="A432" s="307"/>
      <c r="B432" s="307"/>
      <c r="C432" s="307"/>
      <c r="E432" s="320"/>
      <c r="F432" s="320"/>
      <c r="G432" s="319"/>
      <c r="H432" s="318"/>
      <c r="I432" s="310"/>
    </row>
    <row r="433" spans="1:9" ht="13.2">
      <c r="A433" s="307"/>
      <c r="B433" s="307"/>
      <c r="C433" s="307"/>
      <c r="E433" s="320"/>
      <c r="F433" s="320"/>
      <c r="G433" s="319"/>
      <c r="H433" s="318"/>
      <c r="I433" s="310"/>
    </row>
    <row r="434" spans="1:9" ht="13.2">
      <c r="A434" s="307"/>
      <c r="B434" s="307"/>
      <c r="C434" s="307"/>
      <c r="E434" s="320"/>
      <c r="F434" s="320"/>
      <c r="G434" s="319"/>
      <c r="H434" s="318"/>
      <c r="I434" s="310"/>
    </row>
    <row r="435" spans="1:9" ht="13.2">
      <c r="A435" s="307"/>
      <c r="B435" s="307"/>
      <c r="C435" s="307"/>
      <c r="E435" s="320"/>
      <c r="F435" s="320"/>
      <c r="G435" s="319"/>
      <c r="H435" s="318"/>
      <c r="I435" s="310"/>
    </row>
    <row r="436" spans="1:9" ht="13.2">
      <c r="A436" s="307"/>
      <c r="B436" s="307"/>
      <c r="C436" s="307"/>
      <c r="E436" s="320"/>
      <c r="F436" s="320"/>
      <c r="G436" s="319"/>
      <c r="H436" s="318"/>
      <c r="I436" s="310"/>
    </row>
    <row r="437" spans="1:9" ht="13.2">
      <c r="A437" s="307"/>
      <c r="B437" s="307"/>
      <c r="C437" s="307"/>
      <c r="E437" s="320"/>
      <c r="F437" s="320"/>
      <c r="G437" s="319"/>
      <c r="H437" s="318"/>
      <c r="I437" s="310"/>
    </row>
    <row r="438" spans="1:9" ht="13.2">
      <c r="A438" s="307"/>
      <c r="B438" s="307"/>
      <c r="C438" s="307"/>
      <c r="E438" s="320"/>
      <c r="F438" s="320"/>
      <c r="G438" s="319"/>
      <c r="H438" s="318"/>
      <c r="I438" s="310"/>
    </row>
    <row r="439" spans="1:9" ht="13.2">
      <c r="A439" s="307"/>
      <c r="B439" s="307"/>
      <c r="C439" s="307"/>
      <c r="E439" s="320"/>
      <c r="F439" s="320"/>
      <c r="G439" s="319"/>
      <c r="H439" s="318"/>
      <c r="I439" s="310"/>
    </row>
    <row r="440" spans="1:9" ht="13.2">
      <c r="A440" s="307"/>
      <c r="B440" s="307"/>
      <c r="C440" s="307"/>
      <c r="E440" s="320"/>
      <c r="F440" s="320"/>
      <c r="G440" s="319"/>
      <c r="H440" s="318"/>
      <c r="I440" s="310"/>
    </row>
    <row r="441" spans="1:9" ht="13.2">
      <c r="A441" s="307"/>
      <c r="B441" s="307"/>
      <c r="C441" s="307"/>
      <c r="E441" s="320"/>
      <c r="F441" s="320"/>
      <c r="G441" s="319"/>
      <c r="H441" s="318"/>
      <c r="I441" s="310"/>
    </row>
    <row r="442" spans="1:9" ht="13.2">
      <c r="A442" s="307"/>
      <c r="B442" s="307"/>
      <c r="C442" s="307"/>
      <c r="E442" s="320"/>
      <c r="F442" s="320"/>
      <c r="G442" s="319"/>
      <c r="H442" s="318"/>
      <c r="I442" s="310"/>
    </row>
    <row r="443" spans="1:9" ht="13.2">
      <c r="A443" s="307"/>
      <c r="B443" s="307"/>
      <c r="C443" s="307"/>
      <c r="E443" s="320"/>
      <c r="F443" s="320"/>
      <c r="G443" s="319"/>
      <c r="H443" s="318"/>
      <c r="I443" s="310"/>
    </row>
    <row r="444" spans="1:9" ht="13.2">
      <c r="A444" s="307"/>
      <c r="B444" s="307"/>
      <c r="C444" s="307"/>
      <c r="E444" s="320"/>
      <c r="F444" s="320"/>
      <c r="G444" s="319"/>
      <c r="H444" s="318"/>
      <c r="I444" s="310"/>
    </row>
    <row r="445" spans="1:9" ht="13.2">
      <c r="A445" s="307"/>
      <c r="B445" s="307"/>
      <c r="C445" s="307"/>
      <c r="E445" s="320"/>
      <c r="F445" s="320"/>
      <c r="G445" s="319"/>
      <c r="H445" s="318"/>
      <c r="I445" s="310"/>
    </row>
    <row r="446" spans="1:9" ht="13.2">
      <c r="A446" s="307"/>
      <c r="B446" s="307"/>
      <c r="C446" s="307"/>
      <c r="E446" s="320"/>
      <c r="F446" s="320"/>
      <c r="G446" s="319"/>
      <c r="H446" s="318"/>
      <c r="I446" s="310"/>
    </row>
    <row r="447" spans="1:9" ht="13.2">
      <c r="A447" s="307"/>
      <c r="B447" s="307"/>
      <c r="C447" s="307"/>
      <c r="E447" s="320"/>
      <c r="F447" s="320"/>
      <c r="G447" s="319"/>
      <c r="H447" s="318"/>
      <c r="I447" s="310"/>
    </row>
    <row r="448" spans="1:9" ht="13.2">
      <c r="A448" s="307"/>
      <c r="B448" s="307"/>
      <c r="C448" s="307"/>
      <c r="E448" s="320"/>
      <c r="F448" s="320"/>
      <c r="G448" s="319"/>
      <c r="H448" s="318"/>
      <c r="I448" s="310"/>
    </row>
    <row r="449" spans="1:9" ht="13.2">
      <c r="A449" s="307"/>
      <c r="B449" s="307"/>
      <c r="C449" s="307"/>
      <c r="E449" s="320"/>
      <c r="F449" s="320"/>
      <c r="G449" s="319"/>
      <c r="H449" s="318"/>
      <c r="I449" s="310"/>
    </row>
    <row r="450" spans="1:9" ht="13.2">
      <c r="A450" s="307"/>
      <c r="B450" s="307"/>
      <c r="C450" s="307"/>
      <c r="E450" s="320"/>
      <c r="F450" s="320"/>
      <c r="G450" s="319"/>
      <c r="H450" s="318"/>
      <c r="I450" s="310"/>
    </row>
    <row r="451" spans="1:9" ht="13.2">
      <c r="A451" s="307"/>
      <c r="B451" s="307"/>
      <c r="C451" s="307"/>
      <c r="E451" s="320"/>
      <c r="F451" s="320"/>
      <c r="G451" s="319"/>
      <c r="H451" s="318"/>
      <c r="I451" s="310"/>
    </row>
    <row r="452" spans="1:9" ht="13.2">
      <c r="A452" s="307"/>
      <c r="B452" s="307"/>
      <c r="C452" s="307"/>
      <c r="E452" s="320"/>
      <c r="F452" s="320"/>
      <c r="G452" s="319"/>
      <c r="H452" s="318"/>
      <c r="I452" s="310"/>
    </row>
    <row r="453" spans="1:9" ht="13.2">
      <c r="A453" s="307"/>
      <c r="B453" s="307"/>
      <c r="C453" s="307"/>
      <c r="E453" s="320"/>
      <c r="F453" s="320"/>
      <c r="G453" s="319"/>
      <c r="H453" s="318"/>
      <c r="I453" s="310"/>
    </row>
    <row r="454" spans="1:9" ht="13.2">
      <c r="A454" s="307"/>
      <c r="B454" s="307"/>
      <c r="C454" s="307"/>
      <c r="E454" s="320"/>
      <c r="F454" s="320"/>
      <c r="G454" s="319"/>
      <c r="H454" s="318"/>
      <c r="I454" s="310"/>
    </row>
    <row r="455" spans="1:9" ht="13.2">
      <c r="A455" s="307"/>
      <c r="B455" s="307"/>
      <c r="C455" s="307"/>
      <c r="E455" s="320"/>
      <c r="F455" s="320"/>
      <c r="G455" s="319"/>
      <c r="H455" s="318"/>
      <c r="I455" s="310"/>
    </row>
    <row r="456" spans="1:9" ht="13.2">
      <c r="A456" s="307"/>
      <c r="B456" s="307"/>
      <c r="C456" s="307"/>
      <c r="E456" s="320"/>
      <c r="F456" s="320"/>
      <c r="G456" s="319"/>
      <c r="H456" s="318"/>
      <c r="I456" s="310"/>
    </row>
    <row r="457" spans="1:9" ht="13.2">
      <c r="A457" s="307"/>
      <c r="B457" s="307"/>
      <c r="C457" s="307"/>
      <c r="E457" s="320"/>
      <c r="F457" s="320"/>
      <c r="G457" s="319"/>
      <c r="H457" s="318"/>
      <c r="I457" s="310"/>
    </row>
    <row r="458" spans="1:9" ht="13.2">
      <c r="A458" s="307"/>
      <c r="B458" s="307"/>
      <c r="C458" s="307"/>
      <c r="E458" s="320"/>
      <c r="F458" s="320"/>
      <c r="G458" s="319"/>
      <c r="H458" s="318"/>
      <c r="I458" s="310"/>
    </row>
    <row r="459" spans="1:9" ht="13.2">
      <c r="A459" s="307"/>
      <c r="B459" s="307"/>
      <c r="C459" s="307"/>
      <c r="E459" s="320"/>
      <c r="F459" s="320"/>
      <c r="G459" s="319"/>
      <c r="H459" s="318"/>
      <c r="I459" s="310"/>
    </row>
    <row r="460" spans="1:9" ht="13.2">
      <c r="A460" s="307"/>
      <c r="B460" s="307"/>
      <c r="C460" s="307"/>
      <c r="E460" s="320"/>
      <c r="F460" s="320"/>
      <c r="G460" s="319"/>
      <c r="H460" s="318"/>
      <c r="I460" s="310"/>
    </row>
    <row r="461" spans="1:9" ht="13.2">
      <c r="A461" s="307"/>
      <c r="B461" s="307"/>
      <c r="C461" s="307"/>
      <c r="E461" s="320"/>
      <c r="F461" s="320"/>
      <c r="G461" s="319"/>
      <c r="H461" s="318"/>
      <c r="I461" s="310"/>
    </row>
    <row r="462" spans="1:9" ht="13.2">
      <c r="A462" s="307"/>
      <c r="B462" s="307"/>
      <c r="C462" s="307"/>
      <c r="E462" s="320"/>
      <c r="F462" s="320"/>
      <c r="G462" s="319"/>
      <c r="H462" s="318"/>
      <c r="I462" s="310"/>
    </row>
    <row r="463" spans="1:9" ht="13.2">
      <c r="A463" s="307"/>
      <c r="B463" s="307"/>
      <c r="C463" s="307"/>
      <c r="E463" s="320"/>
      <c r="F463" s="320"/>
      <c r="G463" s="319"/>
      <c r="H463" s="318"/>
      <c r="I463" s="310"/>
    </row>
    <row r="464" spans="1:9" ht="13.2">
      <c r="A464" s="307"/>
      <c r="B464" s="307"/>
      <c r="C464" s="307"/>
      <c r="E464" s="320"/>
      <c r="F464" s="320"/>
      <c r="G464" s="319"/>
      <c r="H464" s="318"/>
      <c r="I464" s="310"/>
    </row>
    <row r="465" spans="1:9" ht="13.2">
      <c r="A465" s="307"/>
      <c r="B465" s="307"/>
      <c r="C465" s="307"/>
      <c r="E465" s="320"/>
      <c r="F465" s="320"/>
      <c r="G465" s="319"/>
      <c r="H465" s="318"/>
      <c r="I465" s="310"/>
    </row>
    <row r="466" spans="1:9" ht="13.2">
      <c r="A466" s="307"/>
      <c r="B466" s="307"/>
      <c r="C466" s="307"/>
      <c r="E466" s="320"/>
      <c r="F466" s="320"/>
      <c r="G466" s="319"/>
      <c r="H466" s="318"/>
      <c r="I466" s="310"/>
    </row>
    <row r="467" spans="1:9" ht="13.2">
      <c r="A467" s="307"/>
      <c r="B467" s="307"/>
      <c r="C467" s="307"/>
      <c r="E467" s="320"/>
      <c r="F467" s="320"/>
      <c r="G467" s="319"/>
      <c r="H467" s="318"/>
      <c r="I467" s="310"/>
    </row>
    <row r="468" spans="1:9" ht="13.2">
      <c r="A468" s="307"/>
      <c r="B468" s="307"/>
      <c r="C468" s="307"/>
      <c r="E468" s="320"/>
      <c r="F468" s="320"/>
      <c r="G468" s="319"/>
      <c r="H468" s="318"/>
      <c r="I468" s="310"/>
    </row>
    <row r="469" spans="1:9" ht="13.2">
      <c r="A469" s="307"/>
      <c r="B469" s="307"/>
      <c r="C469" s="307"/>
      <c r="E469" s="320"/>
      <c r="F469" s="320"/>
      <c r="G469" s="319"/>
      <c r="H469" s="318"/>
      <c r="I469" s="310"/>
    </row>
    <row r="470" spans="1:9" ht="13.2">
      <c r="A470" s="307"/>
      <c r="B470" s="307"/>
      <c r="C470" s="307"/>
      <c r="E470" s="320"/>
      <c r="F470" s="320"/>
      <c r="G470" s="319"/>
      <c r="H470" s="318"/>
      <c r="I470" s="310"/>
    </row>
    <row r="471" spans="1:9" ht="13.2">
      <c r="A471" s="307"/>
      <c r="B471" s="307"/>
      <c r="C471" s="307"/>
      <c r="E471" s="320"/>
      <c r="F471" s="320"/>
      <c r="G471" s="319"/>
      <c r="H471" s="318"/>
      <c r="I471" s="310"/>
    </row>
    <row r="472" spans="1:9" ht="13.2">
      <c r="A472" s="307"/>
      <c r="B472" s="307"/>
      <c r="C472" s="307"/>
      <c r="E472" s="320"/>
      <c r="F472" s="320"/>
      <c r="G472" s="319"/>
      <c r="H472" s="318"/>
      <c r="I472" s="310"/>
    </row>
    <row r="473" spans="1:9" ht="13.2">
      <c r="A473" s="307"/>
      <c r="B473" s="307"/>
      <c r="C473" s="307"/>
      <c r="E473" s="320"/>
      <c r="F473" s="320"/>
      <c r="G473" s="319"/>
      <c r="H473" s="318"/>
      <c r="I473" s="310"/>
    </row>
    <row r="474" spans="1:9" ht="13.2">
      <c r="A474" s="307"/>
      <c r="B474" s="307"/>
      <c r="C474" s="307"/>
      <c r="E474" s="320"/>
      <c r="F474" s="320"/>
      <c r="G474" s="319"/>
      <c r="H474" s="318"/>
      <c r="I474" s="310"/>
    </row>
    <row r="475" spans="1:9" ht="13.2">
      <c r="A475" s="307"/>
      <c r="B475" s="307"/>
      <c r="C475" s="307"/>
      <c r="E475" s="320"/>
      <c r="F475" s="320"/>
      <c r="G475" s="319"/>
      <c r="H475" s="318"/>
      <c r="I475" s="310"/>
    </row>
    <row r="476" spans="1:9" ht="13.2">
      <c r="A476" s="307"/>
      <c r="B476" s="307"/>
      <c r="C476" s="307"/>
      <c r="E476" s="320"/>
      <c r="F476" s="320"/>
      <c r="G476" s="319"/>
      <c r="H476" s="318"/>
      <c r="I476" s="310"/>
    </row>
    <row r="477" spans="1:9" ht="13.2">
      <c r="A477" s="307"/>
      <c r="B477" s="307"/>
      <c r="C477" s="307"/>
      <c r="E477" s="320"/>
      <c r="F477" s="320"/>
      <c r="G477" s="319"/>
      <c r="H477" s="318"/>
      <c r="I477" s="310"/>
    </row>
    <row r="478" spans="1:9" ht="13.2">
      <c r="A478" s="307"/>
      <c r="B478" s="307"/>
      <c r="C478" s="307"/>
      <c r="E478" s="320"/>
      <c r="F478" s="320"/>
      <c r="G478" s="319"/>
      <c r="H478" s="318"/>
      <c r="I478" s="310"/>
    </row>
    <row r="479" spans="1:9" ht="13.2">
      <c r="A479" s="307"/>
      <c r="B479" s="307"/>
      <c r="C479" s="307"/>
      <c r="E479" s="320"/>
      <c r="F479" s="320"/>
      <c r="G479" s="319"/>
      <c r="H479" s="318"/>
      <c r="I479" s="310"/>
    </row>
    <row r="480" spans="1:9" ht="13.2">
      <c r="A480" s="307"/>
      <c r="B480" s="307"/>
      <c r="C480" s="307"/>
      <c r="E480" s="320"/>
      <c r="F480" s="320"/>
      <c r="G480" s="319"/>
      <c r="H480" s="318"/>
      <c r="I480" s="310"/>
    </row>
    <row r="481" spans="1:9" ht="13.2">
      <c r="A481" s="307"/>
      <c r="B481" s="307"/>
      <c r="C481" s="307"/>
      <c r="E481" s="320"/>
      <c r="F481" s="320"/>
      <c r="G481" s="319"/>
      <c r="H481" s="318"/>
      <c r="I481" s="310"/>
    </row>
    <row r="482" spans="1:9" ht="13.2">
      <c r="A482" s="307"/>
      <c r="B482" s="307"/>
      <c r="C482" s="307"/>
      <c r="E482" s="320"/>
      <c r="F482" s="320"/>
      <c r="G482" s="319"/>
      <c r="H482" s="318"/>
      <c r="I482" s="310"/>
    </row>
    <row r="483" spans="1:9" ht="13.2">
      <c r="A483" s="307"/>
      <c r="B483" s="307"/>
      <c r="C483" s="307"/>
      <c r="E483" s="320"/>
      <c r="F483" s="320"/>
      <c r="G483" s="319"/>
      <c r="H483" s="318"/>
      <c r="I483" s="310"/>
    </row>
    <row r="484" spans="1:9" ht="13.2">
      <c r="A484" s="307"/>
      <c r="B484" s="307"/>
      <c r="C484" s="307"/>
      <c r="E484" s="320"/>
      <c r="F484" s="320"/>
      <c r="G484" s="319"/>
      <c r="H484" s="318"/>
      <c r="I484" s="310"/>
    </row>
    <row r="485" spans="1:9" ht="13.2">
      <c r="A485" s="307"/>
      <c r="B485" s="307"/>
      <c r="C485" s="307"/>
      <c r="E485" s="320"/>
      <c r="F485" s="320"/>
      <c r="G485" s="319"/>
      <c r="H485" s="318"/>
      <c r="I485" s="310"/>
    </row>
    <row r="486" spans="1:9" ht="13.2">
      <c r="A486" s="307"/>
      <c r="B486" s="307"/>
      <c r="C486" s="307"/>
      <c r="E486" s="320"/>
      <c r="F486" s="320"/>
      <c r="G486" s="319"/>
      <c r="H486" s="318"/>
      <c r="I486" s="310"/>
    </row>
    <row r="487" spans="1:9" ht="13.2">
      <c r="A487" s="307"/>
      <c r="B487" s="307"/>
      <c r="C487" s="307"/>
      <c r="E487" s="320"/>
      <c r="F487" s="320"/>
      <c r="G487" s="319"/>
      <c r="H487" s="318"/>
      <c r="I487" s="310"/>
    </row>
    <row r="488" spans="1:9" ht="13.2">
      <c r="A488" s="307"/>
      <c r="B488" s="307"/>
      <c r="C488" s="307"/>
      <c r="E488" s="320"/>
      <c r="F488" s="320"/>
      <c r="G488" s="319"/>
      <c r="H488" s="318"/>
      <c r="I488" s="310"/>
    </row>
    <row r="489" spans="1:9" ht="13.2">
      <c r="A489" s="307"/>
      <c r="B489" s="307"/>
      <c r="C489" s="307"/>
      <c r="E489" s="320"/>
      <c r="F489" s="320"/>
      <c r="G489" s="319"/>
      <c r="H489" s="318"/>
      <c r="I489" s="310"/>
    </row>
    <row r="490" spans="1:9" ht="13.2">
      <c r="A490" s="307"/>
      <c r="B490" s="307"/>
      <c r="C490" s="307"/>
      <c r="E490" s="320"/>
      <c r="F490" s="320"/>
      <c r="G490" s="319"/>
      <c r="H490" s="318"/>
      <c r="I490" s="310"/>
    </row>
    <row r="491" spans="1:9" ht="13.2">
      <c r="A491" s="307"/>
      <c r="B491" s="307"/>
      <c r="C491" s="307"/>
      <c r="E491" s="320"/>
      <c r="F491" s="320"/>
      <c r="G491" s="319"/>
      <c r="H491" s="318"/>
      <c r="I491" s="310"/>
    </row>
    <row r="492" spans="1:9" ht="13.2">
      <c r="A492" s="307"/>
      <c r="B492" s="307"/>
      <c r="C492" s="307"/>
      <c r="E492" s="320"/>
      <c r="F492" s="320"/>
      <c r="G492" s="319"/>
      <c r="H492" s="318"/>
      <c r="I492" s="310"/>
    </row>
    <row r="493" spans="1:9" ht="13.2">
      <c r="A493" s="307"/>
      <c r="B493" s="307"/>
      <c r="C493" s="307"/>
      <c r="E493" s="320"/>
      <c r="F493" s="320"/>
      <c r="G493" s="319"/>
      <c r="H493" s="318"/>
      <c r="I493" s="310"/>
    </row>
    <row r="494" spans="1:9" ht="13.2">
      <c r="A494" s="307"/>
      <c r="B494" s="307"/>
      <c r="C494" s="307"/>
      <c r="E494" s="320"/>
      <c r="F494" s="320"/>
      <c r="G494" s="319"/>
      <c r="H494" s="318"/>
      <c r="I494" s="310"/>
    </row>
    <row r="495" spans="1:9" ht="13.2">
      <c r="A495" s="307"/>
      <c r="B495" s="307"/>
      <c r="C495" s="307"/>
      <c r="E495" s="320"/>
      <c r="F495" s="320"/>
      <c r="G495" s="319"/>
      <c r="H495" s="318"/>
      <c r="I495" s="310"/>
    </row>
    <row r="496" spans="1:9" ht="13.2">
      <c r="A496" s="307"/>
      <c r="B496" s="307"/>
      <c r="C496" s="307"/>
      <c r="E496" s="320"/>
      <c r="F496" s="320"/>
      <c r="G496" s="319"/>
      <c r="H496" s="318"/>
      <c r="I496" s="310"/>
    </row>
    <row r="497" spans="1:9" ht="13.2">
      <c r="A497" s="307"/>
      <c r="B497" s="307"/>
      <c r="C497" s="307"/>
      <c r="E497" s="320"/>
      <c r="F497" s="320"/>
      <c r="G497" s="319"/>
      <c r="H497" s="318"/>
      <c r="I497" s="310"/>
    </row>
    <row r="498" spans="1:9" ht="13.2">
      <c r="A498" s="307"/>
      <c r="B498" s="307"/>
      <c r="C498" s="307"/>
      <c r="E498" s="320"/>
      <c r="F498" s="320"/>
      <c r="G498" s="319"/>
      <c r="H498" s="318"/>
      <c r="I498" s="310"/>
    </row>
    <row r="499" spans="1:9" ht="13.2">
      <c r="A499" s="307"/>
      <c r="B499" s="307"/>
      <c r="C499" s="307"/>
      <c r="E499" s="320"/>
      <c r="F499" s="320"/>
      <c r="G499" s="319"/>
      <c r="H499" s="318"/>
      <c r="I499" s="310"/>
    </row>
    <row r="500" spans="1:9" ht="13.2">
      <c r="A500" s="307"/>
      <c r="B500" s="307"/>
      <c r="C500" s="307"/>
      <c r="E500" s="320"/>
      <c r="F500" s="320"/>
      <c r="G500" s="319"/>
      <c r="H500" s="318"/>
      <c r="I500" s="310"/>
    </row>
    <row r="501" spans="1:9" ht="13.2">
      <c r="A501" s="307"/>
      <c r="B501" s="307"/>
      <c r="C501" s="307"/>
      <c r="E501" s="320"/>
      <c r="F501" s="320"/>
      <c r="G501" s="319"/>
      <c r="H501" s="318"/>
      <c r="I501" s="310"/>
    </row>
    <row r="502" spans="1:9" ht="13.2">
      <c r="A502" s="307"/>
      <c r="B502" s="307"/>
      <c r="C502" s="307"/>
      <c r="E502" s="320"/>
      <c r="F502" s="320"/>
      <c r="G502" s="319"/>
      <c r="H502" s="318"/>
      <c r="I502" s="310"/>
    </row>
    <row r="503" spans="1:9" ht="13.2">
      <c r="A503" s="307"/>
      <c r="B503" s="307"/>
      <c r="C503" s="307"/>
      <c r="E503" s="320"/>
      <c r="F503" s="320"/>
      <c r="G503" s="319"/>
      <c r="H503" s="318"/>
      <c r="I503" s="310"/>
    </row>
    <row r="504" spans="1:9" ht="13.2">
      <c r="A504" s="307"/>
      <c r="B504" s="307"/>
      <c r="C504" s="307"/>
      <c r="E504" s="320"/>
      <c r="F504" s="320"/>
      <c r="G504" s="319"/>
      <c r="H504" s="318"/>
      <c r="I504" s="310"/>
    </row>
    <row r="505" spans="1:9" ht="13.2">
      <c r="A505" s="307"/>
      <c r="B505" s="307"/>
      <c r="C505" s="307"/>
      <c r="E505" s="320"/>
      <c r="F505" s="320"/>
      <c r="G505" s="319"/>
      <c r="H505" s="318"/>
      <c r="I505" s="310"/>
    </row>
    <row r="506" spans="1:9" ht="13.2">
      <c r="A506" s="307"/>
      <c r="B506" s="307"/>
      <c r="C506" s="307"/>
      <c r="E506" s="320"/>
      <c r="F506" s="320"/>
      <c r="G506" s="319"/>
      <c r="H506" s="318"/>
      <c r="I506" s="310"/>
    </row>
    <row r="507" spans="1:9" ht="13.2">
      <c r="A507" s="307"/>
      <c r="B507" s="307"/>
      <c r="C507" s="307"/>
      <c r="E507" s="320"/>
      <c r="F507" s="320"/>
      <c r="G507" s="319"/>
      <c r="H507" s="318"/>
      <c r="I507" s="310"/>
    </row>
    <row r="508" spans="1:9" ht="13.2">
      <c r="A508" s="307"/>
      <c r="B508" s="307"/>
      <c r="C508" s="307"/>
      <c r="E508" s="320"/>
      <c r="F508" s="320"/>
      <c r="G508" s="319"/>
      <c r="H508" s="318"/>
      <c r="I508" s="310"/>
    </row>
    <row r="509" spans="1:9" ht="13.2">
      <c r="A509" s="307"/>
      <c r="B509" s="307"/>
      <c r="C509" s="307"/>
      <c r="E509" s="320"/>
      <c r="F509" s="320"/>
      <c r="G509" s="319"/>
      <c r="H509" s="318"/>
      <c r="I509" s="310"/>
    </row>
    <row r="510" spans="1:9" ht="13.2">
      <c r="A510" s="307"/>
      <c r="B510" s="307"/>
      <c r="C510" s="307"/>
      <c r="E510" s="320"/>
      <c r="F510" s="320"/>
      <c r="G510" s="319"/>
      <c r="H510" s="318"/>
      <c r="I510" s="310"/>
    </row>
    <row r="511" spans="1:9" ht="13.2">
      <c r="A511" s="307"/>
      <c r="B511" s="307"/>
      <c r="C511" s="307"/>
      <c r="E511" s="320"/>
      <c r="F511" s="320"/>
      <c r="G511" s="319"/>
      <c r="H511" s="318"/>
      <c r="I511" s="310"/>
    </row>
    <row r="512" spans="1:9" ht="13.2">
      <c r="A512" s="307"/>
      <c r="B512" s="307"/>
      <c r="C512" s="307"/>
      <c r="E512" s="320"/>
      <c r="F512" s="320"/>
      <c r="G512" s="319"/>
      <c r="H512" s="318"/>
      <c r="I512" s="310"/>
    </row>
    <row r="513" spans="1:9" ht="13.2">
      <c r="A513" s="307"/>
      <c r="B513" s="307"/>
      <c r="C513" s="307"/>
      <c r="E513" s="320"/>
      <c r="F513" s="320"/>
      <c r="G513" s="319"/>
      <c r="H513" s="318"/>
      <c r="I513" s="310"/>
    </row>
    <row r="514" spans="1:9" ht="13.2">
      <c r="A514" s="307"/>
      <c r="B514" s="307"/>
      <c r="C514" s="307"/>
      <c r="E514" s="320"/>
      <c r="F514" s="320"/>
      <c r="G514" s="319"/>
      <c r="H514" s="318"/>
      <c r="I514" s="310"/>
    </row>
    <row r="515" spans="1:9" ht="13.2">
      <c r="A515" s="307"/>
      <c r="B515" s="307"/>
      <c r="C515" s="307"/>
      <c r="E515" s="320"/>
      <c r="F515" s="320"/>
      <c r="G515" s="319"/>
      <c r="H515" s="318"/>
      <c r="I515" s="310"/>
    </row>
    <row r="516" spans="1:9" ht="13.2">
      <c r="A516" s="307"/>
      <c r="B516" s="307"/>
      <c r="C516" s="307"/>
      <c r="E516" s="320"/>
      <c r="F516" s="320"/>
      <c r="G516" s="319"/>
      <c r="H516" s="318"/>
      <c r="I516" s="310"/>
    </row>
    <row r="517" spans="1:9" ht="13.2">
      <c r="A517" s="307"/>
      <c r="B517" s="307"/>
      <c r="C517" s="307"/>
      <c r="E517" s="320"/>
      <c r="F517" s="320"/>
      <c r="G517" s="319"/>
      <c r="H517" s="318"/>
      <c r="I517" s="310"/>
    </row>
    <row r="518" spans="1:9" ht="13.2">
      <c r="A518" s="307"/>
      <c r="B518" s="307"/>
      <c r="C518" s="307"/>
      <c r="E518" s="320"/>
      <c r="F518" s="320"/>
      <c r="G518" s="319"/>
      <c r="H518" s="318"/>
      <c r="I518" s="310"/>
    </row>
    <row r="519" spans="1:9" ht="13.2">
      <c r="A519" s="307"/>
      <c r="B519" s="307"/>
      <c r="C519" s="307"/>
      <c r="E519" s="320"/>
      <c r="F519" s="320"/>
      <c r="G519" s="319"/>
      <c r="H519" s="318"/>
      <c r="I519" s="310"/>
    </row>
    <row r="520" spans="1:9" ht="13.2">
      <c r="A520" s="307"/>
      <c r="B520" s="307"/>
      <c r="C520" s="307"/>
      <c r="E520" s="320"/>
      <c r="F520" s="320"/>
      <c r="G520" s="319"/>
      <c r="H520" s="318"/>
      <c r="I520" s="310"/>
    </row>
    <row r="521" spans="1:9" ht="13.2">
      <c r="A521" s="307"/>
      <c r="B521" s="307"/>
      <c r="C521" s="307"/>
      <c r="E521" s="320"/>
      <c r="F521" s="320"/>
      <c r="G521" s="319"/>
      <c r="H521" s="318"/>
      <c r="I521" s="310"/>
    </row>
    <row r="522" spans="1:9" ht="13.2">
      <c r="A522" s="307"/>
      <c r="B522" s="307"/>
      <c r="C522" s="307"/>
      <c r="E522" s="320"/>
      <c r="F522" s="320"/>
      <c r="G522" s="319"/>
      <c r="H522" s="318"/>
      <c r="I522" s="310"/>
    </row>
    <row r="523" spans="1:9" ht="13.2">
      <c r="A523" s="307"/>
      <c r="B523" s="307"/>
      <c r="C523" s="307"/>
      <c r="E523" s="320"/>
      <c r="F523" s="320"/>
      <c r="G523" s="319"/>
      <c r="H523" s="318"/>
      <c r="I523" s="310"/>
    </row>
    <row r="524" spans="1:9" ht="13.2">
      <c r="A524" s="307"/>
      <c r="B524" s="307"/>
      <c r="C524" s="307"/>
      <c r="E524" s="320"/>
      <c r="F524" s="320"/>
      <c r="G524" s="319"/>
      <c r="H524" s="318"/>
      <c r="I524" s="310"/>
    </row>
    <row r="525" spans="1:9" ht="13.2">
      <c r="A525" s="307"/>
      <c r="B525" s="307"/>
      <c r="C525" s="307"/>
      <c r="E525" s="320"/>
      <c r="F525" s="320"/>
      <c r="G525" s="319"/>
      <c r="H525" s="318"/>
      <c r="I525" s="310"/>
    </row>
    <row r="526" spans="1:9" ht="13.2">
      <c r="A526" s="307"/>
      <c r="B526" s="307"/>
      <c r="C526" s="307"/>
      <c r="E526" s="320"/>
      <c r="F526" s="320"/>
      <c r="G526" s="319"/>
      <c r="H526" s="318"/>
      <c r="I526" s="310"/>
    </row>
    <row r="527" spans="1:9" ht="13.2">
      <c r="A527" s="307"/>
      <c r="B527" s="307"/>
      <c r="C527" s="307"/>
      <c r="E527" s="320"/>
      <c r="F527" s="320"/>
      <c r="G527" s="319"/>
      <c r="H527" s="318"/>
      <c r="I527" s="310"/>
    </row>
    <row r="528" spans="1:9" ht="13.2">
      <c r="A528" s="307"/>
      <c r="B528" s="307"/>
      <c r="C528" s="307"/>
      <c r="E528" s="320"/>
      <c r="F528" s="320"/>
      <c r="G528" s="319"/>
      <c r="H528" s="318"/>
      <c r="I528" s="310"/>
    </row>
    <row r="529" spans="1:9" ht="13.2">
      <c r="A529" s="307"/>
      <c r="B529" s="307"/>
      <c r="C529" s="307"/>
      <c r="E529" s="320"/>
      <c r="F529" s="320"/>
      <c r="G529" s="319"/>
      <c r="H529" s="318"/>
      <c r="I529" s="310"/>
    </row>
    <row r="530" spans="1:9" ht="13.2">
      <c r="A530" s="307"/>
      <c r="B530" s="307"/>
      <c r="C530" s="307"/>
      <c r="E530" s="320"/>
      <c r="F530" s="320"/>
      <c r="G530" s="319"/>
      <c r="H530" s="318"/>
      <c r="I530" s="310"/>
    </row>
    <row r="531" spans="1:9" ht="13.2">
      <c r="A531" s="307"/>
      <c r="B531" s="307"/>
      <c r="C531" s="307"/>
      <c r="E531" s="320"/>
      <c r="F531" s="320"/>
      <c r="G531" s="319"/>
      <c r="H531" s="318"/>
      <c r="I531" s="310"/>
    </row>
    <row r="532" spans="1:9" ht="13.2">
      <c r="A532" s="307"/>
      <c r="B532" s="307"/>
      <c r="C532" s="307"/>
      <c r="E532" s="320"/>
      <c r="F532" s="320"/>
      <c r="G532" s="319"/>
      <c r="H532" s="318"/>
      <c r="I532" s="310"/>
    </row>
    <row r="533" spans="1:9" ht="13.2">
      <c r="A533" s="307"/>
      <c r="B533" s="307"/>
      <c r="C533" s="307"/>
      <c r="E533" s="320"/>
      <c r="F533" s="320"/>
      <c r="G533" s="319"/>
      <c r="H533" s="318"/>
      <c r="I533" s="310"/>
    </row>
    <row r="534" spans="1:9" ht="13.2">
      <c r="A534" s="307"/>
      <c r="B534" s="307"/>
      <c r="C534" s="307"/>
      <c r="E534" s="320"/>
      <c r="F534" s="320"/>
      <c r="G534" s="319"/>
      <c r="H534" s="318"/>
      <c r="I534" s="310"/>
    </row>
    <row r="535" spans="1:9" ht="13.2">
      <c r="A535" s="307"/>
      <c r="B535" s="307"/>
      <c r="C535" s="307"/>
      <c r="E535" s="320"/>
      <c r="F535" s="320"/>
      <c r="G535" s="319"/>
      <c r="H535" s="318"/>
      <c r="I535" s="310"/>
    </row>
    <row r="536" spans="1:9" ht="13.2">
      <c r="A536" s="307"/>
      <c r="B536" s="307"/>
      <c r="C536" s="307"/>
      <c r="E536" s="320"/>
      <c r="F536" s="320"/>
      <c r="G536" s="319"/>
      <c r="H536" s="318"/>
      <c r="I536" s="310"/>
    </row>
    <row r="537" spans="1:9" ht="13.2">
      <c r="A537" s="307"/>
      <c r="B537" s="307"/>
      <c r="C537" s="307"/>
      <c r="E537" s="320"/>
      <c r="F537" s="320"/>
      <c r="G537" s="319"/>
      <c r="H537" s="318"/>
      <c r="I537" s="310"/>
    </row>
    <row r="538" spans="1:9" ht="13.2">
      <c r="A538" s="307"/>
      <c r="B538" s="307"/>
      <c r="C538" s="307"/>
      <c r="E538" s="320"/>
      <c r="F538" s="320"/>
      <c r="G538" s="319"/>
      <c r="H538" s="318"/>
      <c r="I538" s="310"/>
    </row>
    <row r="539" spans="1:9" ht="13.2">
      <c r="A539" s="307"/>
      <c r="B539" s="307"/>
      <c r="C539" s="307"/>
      <c r="E539" s="320"/>
      <c r="F539" s="320"/>
      <c r="G539" s="319"/>
      <c r="H539" s="318"/>
      <c r="I539" s="310"/>
    </row>
    <row r="540" spans="1:9" ht="13.2">
      <c r="A540" s="307"/>
      <c r="B540" s="307"/>
      <c r="C540" s="307"/>
      <c r="E540" s="320"/>
      <c r="F540" s="320"/>
      <c r="G540" s="319"/>
      <c r="H540" s="318"/>
      <c r="I540" s="310"/>
    </row>
    <row r="541" spans="1:9" ht="13.2">
      <c r="A541" s="307"/>
      <c r="B541" s="307"/>
      <c r="C541" s="307"/>
      <c r="E541" s="320"/>
      <c r="F541" s="320"/>
      <c r="G541" s="319"/>
      <c r="H541" s="318"/>
      <c r="I541" s="310"/>
    </row>
    <row r="542" spans="1:9" ht="13.2">
      <c r="A542" s="307"/>
      <c r="B542" s="307"/>
      <c r="C542" s="307"/>
      <c r="E542" s="320"/>
      <c r="F542" s="320"/>
      <c r="G542" s="319"/>
      <c r="H542" s="318"/>
      <c r="I542" s="310"/>
    </row>
    <row r="543" spans="1:9" ht="13.2">
      <c r="A543" s="307"/>
      <c r="B543" s="307"/>
      <c r="C543" s="307"/>
      <c r="E543" s="320"/>
      <c r="F543" s="320"/>
      <c r="G543" s="319"/>
      <c r="H543" s="318"/>
      <c r="I543" s="310"/>
    </row>
    <row r="544" spans="1:9" ht="13.2">
      <c r="A544" s="307"/>
      <c r="B544" s="307"/>
      <c r="C544" s="307"/>
      <c r="E544" s="320"/>
      <c r="F544" s="320"/>
      <c r="G544" s="319"/>
      <c r="H544" s="318"/>
      <c r="I544" s="310"/>
    </row>
    <row r="545" spans="1:9" ht="13.2">
      <c r="A545" s="307"/>
      <c r="B545" s="307"/>
      <c r="C545" s="307"/>
      <c r="E545" s="320"/>
      <c r="F545" s="320"/>
      <c r="G545" s="319"/>
      <c r="H545" s="318"/>
      <c r="I545" s="310"/>
    </row>
    <row r="546" spans="1:9" ht="13.2">
      <c r="A546" s="307"/>
      <c r="B546" s="307"/>
      <c r="C546" s="307"/>
      <c r="E546" s="320"/>
      <c r="F546" s="320"/>
      <c r="G546" s="319"/>
      <c r="H546" s="318"/>
      <c r="I546" s="310"/>
    </row>
    <row r="547" spans="1:9" ht="13.2">
      <c r="A547" s="307"/>
      <c r="B547" s="307"/>
      <c r="C547" s="307"/>
      <c r="E547" s="320"/>
      <c r="F547" s="320"/>
      <c r="G547" s="319"/>
      <c r="H547" s="318"/>
      <c r="I547" s="310"/>
    </row>
    <row r="548" spans="1:9" ht="13.2">
      <c r="A548" s="307"/>
      <c r="B548" s="307"/>
      <c r="C548" s="307"/>
      <c r="E548" s="320"/>
      <c r="F548" s="320"/>
      <c r="G548" s="319"/>
      <c r="H548" s="318"/>
      <c r="I548" s="310"/>
    </row>
    <row r="549" spans="1:9" ht="13.2">
      <c r="A549" s="307"/>
      <c r="B549" s="307"/>
      <c r="C549" s="307"/>
      <c r="E549" s="320"/>
      <c r="F549" s="320"/>
      <c r="G549" s="319"/>
      <c r="H549" s="318"/>
      <c r="I549" s="310"/>
    </row>
    <row r="550" spans="1:9" ht="13.2">
      <c r="A550" s="307"/>
      <c r="B550" s="307"/>
      <c r="C550" s="307"/>
      <c r="E550" s="320"/>
      <c r="F550" s="320"/>
      <c r="G550" s="319"/>
      <c r="H550" s="318"/>
      <c r="I550" s="310"/>
    </row>
    <row r="551" spans="1:9" ht="13.2">
      <c r="A551" s="307"/>
      <c r="B551" s="307"/>
      <c r="C551" s="307"/>
      <c r="E551" s="320"/>
      <c r="F551" s="320"/>
      <c r="G551" s="319"/>
      <c r="H551" s="318"/>
      <c r="I551" s="310"/>
    </row>
    <row r="552" spans="1:9" ht="13.2">
      <c r="A552" s="307"/>
      <c r="B552" s="307"/>
      <c r="C552" s="307"/>
      <c r="E552" s="320"/>
      <c r="F552" s="320"/>
      <c r="G552" s="319"/>
      <c r="H552" s="318"/>
      <c r="I552" s="310"/>
    </row>
    <row r="553" spans="1:9" ht="13.2">
      <c r="A553" s="307"/>
      <c r="B553" s="307"/>
      <c r="C553" s="307"/>
      <c r="E553" s="320"/>
      <c r="F553" s="320"/>
      <c r="G553" s="319"/>
      <c r="H553" s="318"/>
      <c r="I553" s="310"/>
    </row>
    <row r="554" spans="1:9" ht="13.2">
      <c r="A554" s="307"/>
      <c r="B554" s="307"/>
      <c r="C554" s="307"/>
      <c r="E554" s="320"/>
      <c r="F554" s="320"/>
      <c r="G554" s="319"/>
      <c r="H554" s="318"/>
      <c r="I554" s="310"/>
    </row>
    <row r="555" spans="1:9" ht="13.2">
      <c r="A555" s="307"/>
      <c r="B555" s="307"/>
      <c r="C555" s="307"/>
      <c r="E555" s="320"/>
      <c r="F555" s="320"/>
      <c r="G555" s="319"/>
      <c r="H555" s="318"/>
      <c r="I555" s="310"/>
    </row>
    <row r="556" spans="1:9" ht="13.2">
      <c r="A556" s="307"/>
      <c r="B556" s="307"/>
      <c r="C556" s="307"/>
      <c r="E556" s="320"/>
      <c r="F556" s="320"/>
      <c r="G556" s="319"/>
      <c r="H556" s="318"/>
      <c r="I556" s="310"/>
    </row>
    <row r="557" spans="1:9" ht="13.2">
      <c r="A557" s="307"/>
      <c r="B557" s="307"/>
      <c r="C557" s="307"/>
      <c r="E557" s="320"/>
      <c r="F557" s="320"/>
      <c r="G557" s="319"/>
      <c r="H557" s="318"/>
      <c r="I557" s="310"/>
    </row>
    <row r="558" spans="1:9" ht="13.2">
      <c r="A558" s="307"/>
      <c r="B558" s="307"/>
      <c r="C558" s="307"/>
      <c r="E558" s="320"/>
      <c r="F558" s="320"/>
      <c r="G558" s="319"/>
      <c r="H558" s="318"/>
      <c r="I558" s="310"/>
    </row>
    <row r="559" spans="1:9" ht="13.2">
      <c r="A559" s="307"/>
      <c r="B559" s="307"/>
      <c r="C559" s="307"/>
      <c r="E559" s="320"/>
      <c r="F559" s="320"/>
      <c r="G559" s="319"/>
      <c r="H559" s="318"/>
      <c r="I559" s="310"/>
    </row>
    <row r="560" spans="1:9" ht="13.2">
      <c r="A560" s="307"/>
      <c r="B560" s="307"/>
      <c r="C560" s="307"/>
      <c r="E560" s="320"/>
      <c r="F560" s="320"/>
      <c r="G560" s="319"/>
      <c r="H560" s="318"/>
      <c r="I560" s="310"/>
    </row>
    <row r="561" spans="1:9" ht="13.2">
      <c r="A561" s="307"/>
      <c r="B561" s="307"/>
      <c r="C561" s="307"/>
      <c r="E561" s="320"/>
      <c r="F561" s="320"/>
      <c r="G561" s="319"/>
      <c r="H561" s="318"/>
      <c r="I561" s="310"/>
    </row>
    <row r="562" spans="1:9" ht="13.2">
      <c r="A562" s="307"/>
      <c r="B562" s="307"/>
      <c r="C562" s="307"/>
      <c r="E562" s="320"/>
      <c r="F562" s="320"/>
      <c r="G562" s="319"/>
      <c r="H562" s="318"/>
      <c r="I562" s="310"/>
    </row>
    <row r="563" spans="1:9" ht="13.2">
      <c r="A563" s="307"/>
      <c r="B563" s="307"/>
      <c r="C563" s="307"/>
      <c r="E563" s="320"/>
      <c r="F563" s="320"/>
      <c r="G563" s="319"/>
      <c r="H563" s="318"/>
      <c r="I563" s="310"/>
    </row>
    <row r="564" spans="1:9" ht="13.2">
      <c r="A564" s="307"/>
      <c r="B564" s="307"/>
      <c r="C564" s="307"/>
      <c r="E564" s="320"/>
      <c r="F564" s="320"/>
      <c r="G564" s="319"/>
      <c r="H564" s="318"/>
      <c r="I564" s="310"/>
    </row>
    <row r="565" spans="1:9" ht="13.2">
      <c r="A565" s="307"/>
      <c r="B565" s="307"/>
      <c r="C565" s="307"/>
      <c r="E565" s="320"/>
      <c r="F565" s="320"/>
      <c r="G565" s="319"/>
      <c r="H565" s="318"/>
      <c r="I565" s="310"/>
    </row>
    <row r="566" spans="1:9" ht="13.2">
      <c r="A566" s="307"/>
      <c r="B566" s="307"/>
      <c r="C566" s="307"/>
      <c r="E566" s="320"/>
      <c r="F566" s="320"/>
      <c r="G566" s="319"/>
      <c r="H566" s="318"/>
      <c r="I566" s="310"/>
    </row>
    <row r="567" spans="1:9" ht="13.2">
      <c r="A567" s="307"/>
      <c r="B567" s="307"/>
      <c r="C567" s="307"/>
      <c r="E567" s="320"/>
      <c r="F567" s="320"/>
      <c r="G567" s="319"/>
      <c r="H567" s="318"/>
      <c r="I567" s="310"/>
    </row>
    <row r="568" spans="1:9" ht="13.2">
      <c r="A568" s="307"/>
      <c r="B568" s="307"/>
      <c r="C568" s="307"/>
      <c r="E568" s="320"/>
      <c r="F568" s="320"/>
      <c r="G568" s="319"/>
      <c r="H568" s="318"/>
      <c r="I568" s="310"/>
    </row>
    <row r="569" spans="1:9" ht="13.2">
      <c r="A569" s="307"/>
      <c r="B569" s="307"/>
      <c r="C569" s="307"/>
      <c r="E569" s="320"/>
      <c r="F569" s="320"/>
      <c r="G569" s="319"/>
      <c r="H569" s="318"/>
      <c r="I569" s="310"/>
    </row>
    <row r="570" spans="1:9" ht="13.2">
      <c r="A570" s="307"/>
      <c r="B570" s="307"/>
      <c r="C570" s="307"/>
      <c r="E570" s="320"/>
      <c r="F570" s="320"/>
      <c r="G570" s="319"/>
      <c r="H570" s="318"/>
      <c r="I570" s="310"/>
    </row>
    <row r="571" spans="1:9" ht="13.2">
      <c r="A571" s="307"/>
      <c r="B571" s="307"/>
      <c r="C571" s="307"/>
      <c r="E571" s="320"/>
      <c r="F571" s="320"/>
      <c r="G571" s="319"/>
      <c r="H571" s="318"/>
      <c r="I571" s="310"/>
    </row>
    <row r="572" spans="1:9" ht="13.2">
      <c r="A572" s="307"/>
      <c r="B572" s="307"/>
      <c r="C572" s="307"/>
      <c r="E572" s="320"/>
      <c r="F572" s="320"/>
      <c r="G572" s="319"/>
      <c r="H572" s="318"/>
      <c r="I572" s="310"/>
    </row>
    <row r="573" spans="1:9" ht="13.2">
      <c r="A573" s="307"/>
      <c r="B573" s="307"/>
      <c r="C573" s="307"/>
      <c r="E573" s="320"/>
      <c r="F573" s="320"/>
      <c r="G573" s="319"/>
      <c r="H573" s="318"/>
      <c r="I573" s="310"/>
    </row>
    <row r="574" spans="1:9" ht="13.2">
      <c r="A574" s="307"/>
      <c r="B574" s="307"/>
      <c r="C574" s="307"/>
      <c r="E574" s="320"/>
      <c r="F574" s="320"/>
      <c r="G574" s="319"/>
      <c r="H574" s="318"/>
      <c r="I574" s="310"/>
    </row>
    <row r="575" spans="1:9" ht="13.2">
      <c r="A575" s="307"/>
      <c r="B575" s="307"/>
      <c r="C575" s="307"/>
      <c r="E575" s="320"/>
      <c r="F575" s="320"/>
      <c r="G575" s="319"/>
      <c r="H575" s="318"/>
      <c r="I575" s="310"/>
    </row>
    <row r="576" spans="1:9" ht="13.2">
      <c r="A576" s="307"/>
      <c r="B576" s="307"/>
      <c r="C576" s="307"/>
      <c r="E576" s="320"/>
      <c r="F576" s="320"/>
      <c r="G576" s="319"/>
      <c r="H576" s="318"/>
      <c r="I576" s="310"/>
    </row>
    <row r="577" spans="1:9" ht="13.2">
      <c r="A577" s="307"/>
      <c r="B577" s="307"/>
      <c r="C577" s="307"/>
      <c r="E577" s="320"/>
      <c r="F577" s="320"/>
      <c r="G577" s="319"/>
      <c r="H577" s="318"/>
      <c r="I577" s="310"/>
    </row>
    <row r="578" spans="1:9" ht="13.2">
      <c r="A578" s="307"/>
      <c r="B578" s="307"/>
      <c r="C578" s="307"/>
      <c r="E578" s="320"/>
      <c r="F578" s="320"/>
      <c r="G578" s="319"/>
      <c r="H578" s="318"/>
      <c r="I578" s="310"/>
    </row>
    <row r="579" spans="1:9" ht="13.2">
      <c r="A579" s="307"/>
      <c r="B579" s="307"/>
      <c r="C579" s="307"/>
      <c r="E579" s="320"/>
      <c r="F579" s="320"/>
      <c r="G579" s="319"/>
      <c r="H579" s="318"/>
      <c r="I579" s="310"/>
    </row>
    <row r="580" spans="1:9" ht="13.2">
      <c r="A580" s="307"/>
      <c r="B580" s="307"/>
      <c r="C580" s="307"/>
      <c r="E580" s="320"/>
      <c r="F580" s="320"/>
      <c r="G580" s="319"/>
      <c r="H580" s="318"/>
      <c r="I580" s="310"/>
    </row>
    <row r="581" spans="1:9" ht="13.2">
      <c r="A581" s="307"/>
      <c r="B581" s="307"/>
      <c r="C581" s="307"/>
      <c r="E581" s="320"/>
      <c r="F581" s="320"/>
      <c r="G581" s="319"/>
      <c r="H581" s="318"/>
      <c r="I581" s="310"/>
    </row>
    <row r="582" spans="1:9" ht="13.2">
      <c r="A582" s="307"/>
      <c r="B582" s="307"/>
      <c r="C582" s="307"/>
      <c r="E582" s="320"/>
      <c r="F582" s="320"/>
      <c r="G582" s="319"/>
      <c r="H582" s="318"/>
      <c r="I582" s="310"/>
    </row>
    <row r="583" spans="1:9" ht="13.2">
      <c r="A583" s="307"/>
      <c r="B583" s="307"/>
      <c r="C583" s="307"/>
      <c r="E583" s="320"/>
      <c r="F583" s="320"/>
      <c r="G583" s="319"/>
      <c r="H583" s="318"/>
      <c r="I583" s="310"/>
    </row>
    <row r="584" spans="1:9" ht="13.2">
      <c r="A584" s="307"/>
      <c r="B584" s="307"/>
      <c r="C584" s="307"/>
      <c r="E584" s="320"/>
      <c r="F584" s="320"/>
      <c r="G584" s="319"/>
      <c r="H584" s="318"/>
      <c r="I584" s="310"/>
    </row>
    <row r="585" spans="1:9" ht="13.2">
      <c r="A585" s="307"/>
      <c r="B585" s="307"/>
      <c r="C585" s="307"/>
      <c r="E585" s="320"/>
      <c r="F585" s="320"/>
      <c r="G585" s="319"/>
      <c r="H585" s="318"/>
      <c r="I585" s="310"/>
    </row>
    <row r="586" spans="1:9" ht="13.2">
      <c r="A586" s="307"/>
      <c r="B586" s="307"/>
      <c r="C586" s="307"/>
      <c r="E586" s="320"/>
      <c r="F586" s="320"/>
      <c r="G586" s="319"/>
      <c r="H586" s="318"/>
      <c r="I586" s="310"/>
    </row>
    <row r="587" spans="1:9" ht="13.2">
      <c r="A587" s="307"/>
      <c r="B587" s="307"/>
      <c r="C587" s="307"/>
      <c r="E587" s="320"/>
      <c r="F587" s="320"/>
      <c r="G587" s="319"/>
      <c r="H587" s="318"/>
      <c r="I587" s="310"/>
    </row>
    <row r="588" spans="1:9" ht="13.2">
      <c r="A588" s="307"/>
      <c r="B588" s="307"/>
      <c r="C588" s="307"/>
      <c r="E588" s="320"/>
      <c r="F588" s="320"/>
      <c r="G588" s="319"/>
      <c r="H588" s="318"/>
      <c r="I588" s="310"/>
    </row>
    <row r="589" spans="1:9" ht="13.2">
      <c r="A589" s="307"/>
      <c r="B589" s="307"/>
      <c r="C589" s="307"/>
      <c r="E589" s="320"/>
      <c r="F589" s="320"/>
      <c r="G589" s="319"/>
      <c r="H589" s="318"/>
      <c r="I589" s="310"/>
    </row>
    <row r="590" spans="1:9" ht="13.2">
      <c r="A590" s="307"/>
      <c r="B590" s="307"/>
      <c r="C590" s="307"/>
      <c r="E590" s="320"/>
      <c r="F590" s="320"/>
      <c r="G590" s="319"/>
      <c r="H590" s="318"/>
      <c r="I590" s="310"/>
    </row>
    <row r="591" spans="1:9" ht="13.2">
      <c r="A591" s="307"/>
      <c r="B591" s="307"/>
      <c r="C591" s="307"/>
      <c r="E591" s="320"/>
      <c r="F591" s="320"/>
      <c r="G591" s="319"/>
      <c r="H591" s="318"/>
      <c r="I591" s="310"/>
    </row>
    <row r="592" spans="1:9" ht="13.2">
      <c r="A592" s="307"/>
      <c r="B592" s="307"/>
      <c r="C592" s="307"/>
      <c r="E592" s="320"/>
      <c r="F592" s="320"/>
      <c r="G592" s="319"/>
      <c r="H592" s="318"/>
      <c r="I592" s="310"/>
    </row>
    <row r="593" spans="1:9" ht="13.2">
      <c r="A593" s="307"/>
      <c r="B593" s="307"/>
      <c r="C593" s="307"/>
      <c r="E593" s="320"/>
      <c r="F593" s="320"/>
      <c r="G593" s="319"/>
      <c r="H593" s="318"/>
      <c r="I593" s="310"/>
    </row>
    <row r="594" spans="1:9" ht="13.2">
      <c r="A594" s="307"/>
      <c r="B594" s="307"/>
      <c r="C594" s="307"/>
      <c r="E594" s="320"/>
      <c r="F594" s="320"/>
      <c r="G594" s="319"/>
      <c r="H594" s="318"/>
      <c r="I594" s="310"/>
    </row>
    <row r="595" spans="1:9" ht="13.2">
      <c r="A595" s="307"/>
      <c r="B595" s="307"/>
      <c r="C595" s="307"/>
      <c r="E595" s="320"/>
      <c r="F595" s="320"/>
      <c r="G595" s="319"/>
      <c r="H595" s="318"/>
      <c r="I595" s="310"/>
    </row>
    <row r="596" spans="1:9" ht="13.2">
      <c r="A596" s="307"/>
      <c r="B596" s="307"/>
      <c r="C596" s="307"/>
      <c r="E596" s="320"/>
      <c r="F596" s="320"/>
      <c r="G596" s="319"/>
      <c r="H596" s="318"/>
      <c r="I596" s="310"/>
    </row>
    <row r="597" spans="1:9" ht="13.2">
      <c r="A597" s="307"/>
      <c r="B597" s="307"/>
      <c r="C597" s="307"/>
      <c r="E597" s="320"/>
      <c r="F597" s="320"/>
      <c r="G597" s="319"/>
      <c r="H597" s="318"/>
      <c r="I597" s="310"/>
    </row>
    <row r="598" spans="1:9" ht="13.2">
      <c r="A598" s="307"/>
      <c r="B598" s="307"/>
      <c r="C598" s="307"/>
      <c r="E598" s="320"/>
      <c r="F598" s="320"/>
      <c r="G598" s="319"/>
      <c r="H598" s="318"/>
      <c r="I598" s="310"/>
    </row>
    <row r="599" spans="1:9" ht="13.2">
      <c r="A599" s="307"/>
      <c r="B599" s="307"/>
      <c r="C599" s="307"/>
      <c r="E599" s="320"/>
      <c r="F599" s="320"/>
      <c r="G599" s="319"/>
      <c r="H599" s="318"/>
      <c r="I599" s="310"/>
    </row>
    <row r="600" spans="1:9" ht="13.2">
      <c r="A600" s="307"/>
      <c r="B600" s="307"/>
      <c r="C600" s="307"/>
      <c r="E600" s="320"/>
      <c r="F600" s="320"/>
      <c r="G600" s="319"/>
      <c r="H600" s="318"/>
      <c r="I600" s="310"/>
    </row>
    <row r="601" spans="1:9" ht="13.2">
      <c r="A601" s="307"/>
      <c r="B601" s="307"/>
      <c r="C601" s="307"/>
      <c r="E601" s="320"/>
      <c r="F601" s="320"/>
      <c r="G601" s="319"/>
      <c r="H601" s="318"/>
      <c r="I601" s="310"/>
    </row>
    <row r="602" spans="1:9" ht="13.2">
      <c r="A602" s="307"/>
      <c r="B602" s="307"/>
      <c r="C602" s="307"/>
      <c r="E602" s="320"/>
      <c r="F602" s="320"/>
      <c r="G602" s="319"/>
      <c r="H602" s="318"/>
      <c r="I602" s="310"/>
    </row>
    <row r="603" spans="1:9" ht="13.2">
      <c r="A603" s="307"/>
      <c r="B603" s="307"/>
      <c r="C603" s="307"/>
      <c r="E603" s="320"/>
      <c r="F603" s="320"/>
      <c r="G603" s="319"/>
      <c r="H603" s="318"/>
      <c r="I603" s="310"/>
    </row>
    <row r="604" spans="1:9" ht="13.2">
      <c r="A604" s="307"/>
      <c r="B604" s="307"/>
      <c r="C604" s="307"/>
      <c r="E604" s="320"/>
      <c r="F604" s="320"/>
      <c r="G604" s="319"/>
      <c r="H604" s="318"/>
      <c r="I604" s="310"/>
    </row>
    <row r="605" spans="1:9" ht="13.2">
      <c r="A605" s="307"/>
      <c r="B605" s="307"/>
      <c r="C605" s="307"/>
      <c r="E605" s="320"/>
      <c r="F605" s="320"/>
      <c r="G605" s="319"/>
      <c r="H605" s="318"/>
      <c r="I605" s="310"/>
    </row>
    <row r="606" spans="1:9" ht="13.2">
      <c r="A606" s="307"/>
      <c r="B606" s="307"/>
      <c r="C606" s="307"/>
      <c r="E606" s="320"/>
      <c r="F606" s="320"/>
      <c r="G606" s="319"/>
      <c r="H606" s="318"/>
      <c r="I606" s="310"/>
    </row>
    <row r="607" spans="1:9" ht="13.2">
      <c r="A607" s="307"/>
      <c r="B607" s="307"/>
      <c r="C607" s="307"/>
      <c r="E607" s="320"/>
      <c r="F607" s="320"/>
      <c r="G607" s="319"/>
      <c r="H607" s="318"/>
      <c r="I607" s="310"/>
    </row>
    <row r="608" spans="1:9" ht="13.2">
      <c r="A608" s="307"/>
      <c r="B608" s="307"/>
      <c r="C608" s="307"/>
      <c r="E608" s="320"/>
      <c r="F608" s="320"/>
      <c r="G608" s="319"/>
      <c r="H608" s="318"/>
      <c r="I608" s="310"/>
    </row>
    <row r="609" spans="1:9" ht="13.2">
      <c r="A609" s="307"/>
      <c r="B609" s="307"/>
      <c r="C609" s="307"/>
      <c r="E609" s="320"/>
      <c r="F609" s="320"/>
      <c r="G609" s="319"/>
      <c r="H609" s="318"/>
      <c r="I609" s="310"/>
    </row>
    <row r="610" spans="1:9" ht="13.2">
      <c r="A610" s="307"/>
      <c r="B610" s="307"/>
      <c r="C610" s="307"/>
      <c r="E610" s="320"/>
      <c r="F610" s="320"/>
      <c r="G610" s="319"/>
      <c r="H610" s="318"/>
      <c r="I610" s="310"/>
    </row>
    <row r="611" spans="1:9" ht="13.2">
      <c r="A611" s="307"/>
      <c r="B611" s="307"/>
      <c r="C611" s="307"/>
      <c r="E611" s="320"/>
      <c r="F611" s="320"/>
      <c r="G611" s="319"/>
      <c r="H611" s="318"/>
      <c r="I611" s="310"/>
    </row>
    <row r="612" spans="1:9" ht="13.2">
      <c r="A612" s="307"/>
      <c r="B612" s="307"/>
      <c r="C612" s="307"/>
      <c r="E612" s="320"/>
      <c r="F612" s="320"/>
      <c r="G612" s="319"/>
      <c r="H612" s="318"/>
      <c r="I612" s="310"/>
    </row>
    <row r="613" spans="1:9" ht="13.2">
      <c r="A613" s="307"/>
      <c r="B613" s="307"/>
      <c r="C613" s="307"/>
      <c r="E613" s="320"/>
      <c r="F613" s="320"/>
      <c r="G613" s="319"/>
      <c r="H613" s="318"/>
      <c r="I613" s="310"/>
    </row>
    <row r="614" spans="1:9" ht="13.2">
      <c r="A614" s="307"/>
      <c r="B614" s="307"/>
      <c r="C614" s="307"/>
      <c r="E614" s="320"/>
      <c r="F614" s="320"/>
      <c r="G614" s="319"/>
      <c r="H614" s="318"/>
      <c r="I614" s="310"/>
    </row>
    <row r="615" spans="1:9" ht="13.2">
      <c r="A615" s="307"/>
      <c r="B615" s="307"/>
      <c r="C615" s="307"/>
      <c r="E615" s="320"/>
      <c r="F615" s="320"/>
      <c r="G615" s="319"/>
      <c r="H615" s="318"/>
      <c r="I615" s="310"/>
    </row>
    <row r="616" spans="1:9" ht="13.2">
      <c r="A616" s="307"/>
      <c r="B616" s="307"/>
      <c r="C616" s="307"/>
      <c r="E616" s="320"/>
      <c r="F616" s="320"/>
      <c r="G616" s="319"/>
      <c r="H616" s="318"/>
      <c r="I616" s="310"/>
    </row>
    <row r="617" spans="1:9" ht="13.2">
      <c r="A617" s="307"/>
      <c r="B617" s="307"/>
      <c r="C617" s="307"/>
      <c r="E617" s="320"/>
      <c r="F617" s="320"/>
      <c r="G617" s="319"/>
      <c r="H617" s="318"/>
      <c r="I617" s="310"/>
    </row>
    <row r="618" spans="1:9" ht="13.2">
      <c r="A618" s="307"/>
      <c r="B618" s="307"/>
      <c r="C618" s="307"/>
      <c r="E618" s="320"/>
      <c r="F618" s="320"/>
      <c r="G618" s="319"/>
      <c r="H618" s="318"/>
      <c r="I618" s="310"/>
    </row>
    <row r="619" spans="1:9" ht="13.2">
      <c r="A619" s="307"/>
      <c r="B619" s="307"/>
      <c r="C619" s="307"/>
      <c r="E619" s="320"/>
      <c r="F619" s="320"/>
      <c r="G619" s="319"/>
      <c r="H619" s="318"/>
      <c r="I619" s="310"/>
    </row>
    <row r="620" spans="1:9" ht="13.2">
      <c r="A620" s="307"/>
      <c r="B620" s="307"/>
      <c r="C620" s="307"/>
      <c r="E620" s="320"/>
      <c r="F620" s="320"/>
      <c r="G620" s="319"/>
      <c r="H620" s="318"/>
      <c r="I620" s="310"/>
    </row>
    <row r="621" spans="1:9" ht="13.2">
      <c r="A621" s="307"/>
      <c r="B621" s="307"/>
      <c r="C621" s="307"/>
      <c r="E621" s="320"/>
      <c r="F621" s="320"/>
      <c r="G621" s="319"/>
      <c r="H621" s="318"/>
      <c r="I621" s="310"/>
    </row>
    <row r="622" spans="1:9" ht="13.2">
      <c r="A622" s="307"/>
      <c r="B622" s="307"/>
      <c r="C622" s="307"/>
      <c r="E622" s="320"/>
      <c r="F622" s="320"/>
      <c r="G622" s="319"/>
      <c r="H622" s="318"/>
      <c r="I622" s="310"/>
    </row>
    <row r="623" spans="1:9" ht="13.2">
      <c r="A623" s="307"/>
      <c r="B623" s="307"/>
      <c r="C623" s="307"/>
      <c r="E623" s="320"/>
      <c r="F623" s="320"/>
      <c r="G623" s="319"/>
      <c r="H623" s="318"/>
      <c r="I623" s="310"/>
    </row>
    <row r="624" spans="1:9" ht="13.2">
      <c r="A624" s="307"/>
      <c r="B624" s="307"/>
      <c r="C624" s="307"/>
      <c r="E624" s="320"/>
      <c r="F624" s="320"/>
      <c r="G624" s="319"/>
      <c r="H624" s="318"/>
      <c r="I624" s="310"/>
    </row>
    <row r="625" spans="1:9" ht="13.2">
      <c r="A625" s="307"/>
      <c r="B625" s="307"/>
      <c r="C625" s="307"/>
      <c r="E625" s="320"/>
      <c r="F625" s="320"/>
      <c r="G625" s="319"/>
      <c r="H625" s="318"/>
      <c r="I625" s="310"/>
    </row>
    <row r="626" spans="1:9" ht="13.2">
      <c r="A626" s="307"/>
      <c r="B626" s="307"/>
      <c r="C626" s="307"/>
      <c r="E626" s="320"/>
      <c r="F626" s="320"/>
      <c r="G626" s="319"/>
      <c r="H626" s="318"/>
      <c r="I626" s="310"/>
    </row>
    <row r="627" spans="1:9" ht="13.2">
      <c r="A627" s="307"/>
      <c r="B627" s="307"/>
      <c r="C627" s="307"/>
      <c r="E627" s="320"/>
      <c r="F627" s="320"/>
      <c r="G627" s="319"/>
      <c r="H627" s="318"/>
      <c r="I627" s="310"/>
    </row>
    <row r="628" spans="1:9" ht="13.2">
      <c r="A628" s="307"/>
      <c r="B628" s="307"/>
      <c r="C628" s="307"/>
      <c r="E628" s="320"/>
      <c r="F628" s="320"/>
      <c r="G628" s="319"/>
      <c r="H628" s="318"/>
      <c r="I628" s="310"/>
    </row>
    <row r="629" spans="1:9" ht="13.2">
      <c r="A629" s="307"/>
      <c r="B629" s="307"/>
      <c r="C629" s="307"/>
      <c r="E629" s="320"/>
      <c r="F629" s="320"/>
      <c r="G629" s="319"/>
      <c r="H629" s="318"/>
      <c r="I629" s="310"/>
    </row>
    <row r="630" spans="1:9" ht="13.2">
      <c r="A630" s="307"/>
      <c r="B630" s="307"/>
      <c r="C630" s="307"/>
      <c r="E630" s="320"/>
      <c r="F630" s="320"/>
      <c r="G630" s="319"/>
      <c r="H630" s="318"/>
      <c r="I630" s="310"/>
    </row>
    <row r="631" spans="1:9" ht="13.2">
      <c r="A631" s="307"/>
      <c r="B631" s="307"/>
      <c r="C631" s="307"/>
      <c r="E631" s="320"/>
      <c r="F631" s="320"/>
      <c r="G631" s="319"/>
      <c r="H631" s="318"/>
      <c r="I631" s="310"/>
    </row>
    <row r="632" spans="1:9" ht="13.2">
      <c r="A632" s="307"/>
      <c r="B632" s="307"/>
      <c r="C632" s="307"/>
      <c r="E632" s="320"/>
      <c r="F632" s="320"/>
      <c r="G632" s="319"/>
      <c r="H632" s="318"/>
      <c r="I632" s="310"/>
    </row>
    <row r="633" spans="1:9" ht="13.2">
      <c r="A633" s="307"/>
      <c r="B633" s="307"/>
      <c r="C633" s="307"/>
      <c r="E633" s="320"/>
      <c r="F633" s="320"/>
      <c r="G633" s="319"/>
      <c r="H633" s="318"/>
      <c r="I633" s="310"/>
    </row>
    <row r="634" spans="1:9" ht="13.2">
      <c r="A634" s="307"/>
      <c r="B634" s="307"/>
      <c r="C634" s="307"/>
      <c r="E634" s="320"/>
      <c r="F634" s="320"/>
      <c r="G634" s="319"/>
      <c r="H634" s="318"/>
      <c r="I634" s="310"/>
    </row>
    <row r="635" spans="1:9" ht="13.2">
      <c r="A635" s="307"/>
      <c r="B635" s="307"/>
      <c r="C635" s="307"/>
      <c r="E635" s="320"/>
      <c r="F635" s="320"/>
      <c r="G635" s="319"/>
      <c r="H635" s="318"/>
      <c r="I635" s="310"/>
    </row>
    <row r="636" spans="1:9" ht="13.2">
      <c r="A636" s="307"/>
      <c r="B636" s="307"/>
      <c r="C636" s="307"/>
      <c r="E636" s="320"/>
      <c r="F636" s="320"/>
      <c r="G636" s="319"/>
      <c r="H636" s="318"/>
      <c r="I636" s="310"/>
    </row>
    <row r="637" spans="1:9" ht="13.2">
      <c r="A637" s="307"/>
      <c r="B637" s="307"/>
      <c r="C637" s="307"/>
      <c r="E637" s="320"/>
      <c r="F637" s="320"/>
      <c r="G637" s="319"/>
      <c r="H637" s="318"/>
      <c r="I637" s="310"/>
    </row>
    <row r="638" spans="1:9" ht="13.2">
      <c r="A638" s="307"/>
      <c r="B638" s="307"/>
      <c r="C638" s="307"/>
      <c r="E638" s="320"/>
      <c r="F638" s="320"/>
      <c r="G638" s="319"/>
      <c r="H638" s="318"/>
      <c r="I638" s="310"/>
    </row>
    <row r="639" spans="1:9" ht="13.2">
      <c r="A639" s="307"/>
      <c r="B639" s="307"/>
      <c r="C639" s="307"/>
      <c r="E639" s="320"/>
      <c r="F639" s="320"/>
      <c r="G639" s="319"/>
      <c r="H639" s="318"/>
      <c r="I639" s="310"/>
    </row>
    <row r="640" spans="1:9" ht="13.2">
      <c r="A640" s="307"/>
      <c r="B640" s="307"/>
      <c r="C640" s="307"/>
      <c r="E640" s="320"/>
      <c r="F640" s="320"/>
      <c r="G640" s="319"/>
      <c r="H640" s="318"/>
      <c r="I640" s="310"/>
    </row>
    <row r="641" spans="1:9" ht="13.2">
      <c r="A641" s="307"/>
      <c r="B641" s="307"/>
      <c r="C641" s="307"/>
      <c r="E641" s="320"/>
      <c r="F641" s="320"/>
      <c r="G641" s="319"/>
      <c r="H641" s="318"/>
      <c r="I641" s="310"/>
    </row>
    <row r="642" spans="1:9" ht="13.2">
      <c r="A642" s="307"/>
      <c r="B642" s="307"/>
      <c r="C642" s="307"/>
      <c r="E642" s="320"/>
      <c r="F642" s="320"/>
      <c r="G642" s="319"/>
      <c r="H642" s="318"/>
      <c r="I642" s="310"/>
    </row>
    <row r="643" spans="1:9" ht="13.2">
      <c r="A643" s="307"/>
      <c r="B643" s="307"/>
      <c r="C643" s="307"/>
      <c r="E643" s="320"/>
      <c r="F643" s="320"/>
      <c r="G643" s="319"/>
      <c r="H643" s="318"/>
      <c r="I643" s="310"/>
    </row>
    <row r="644" spans="1:9" ht="13.2">
      <c r="A644" s="307"/>
      <c r="B644" s="307"/>
      <c r="C644" s="307"/>
      <c r="E644" s="320"/>
      <c r="F644" s="320"/>
      <c r="G644" s="319"/>
      <c r="H644" s="318"/>
      <c r="I644" s="310"/>
    </row>
    <row r="645" spans="1:9" ht="13.2">
      <c r="A645" s="307"/>
      <c r="B645" s="307"/>
      <c r="C645" s="307"/>
      <c r="E645" s="320"/>
      <c r="F645" s="320"/>
      <c r="G645" s="319"/>
      <c r="H645" s="318"/>
      <c r="I645" s="310"/>
    </row>
    <row r="646" spans="1:9" ht="13.2">
      <c r="A646" s="307"/>
      <c r="B646" s="307"/>
      <c r="C646" s="307"/>
      <c r="E646" s="320"/>
      <c r="F646" s="320"/>
      <c r="G646" s="319"/>
      <c r="H646" s="318"/>
      <c r="I646" s="310"/>
    </row>
    <row r="647" spans="1:9" ht="13.2">
      <c r="A647" s="307"/>
      <c r="B647" s="307"/>
      <c r="C647" s="307"/>
      <c r="E647" s="320"/>
      <c r="F647" s="320"/>
      <c r="G647" s="319"/>
      <c r="H647" s="318"/>
      <c r="I647" s="310"/>
    </row>
    <row r="648" spans="1:9" ht="13.2">
      <c r="A648" s="307"/>
      <c r="B648" s="307"/>
      <c r="C648" s="307"/>
      <c r="E648" s="320"/>
      <c r="F648" s="320"/>
      <c r="G648" s="319"/>
      <c r="H648" s="318"/>
      <c r="I648" s="310"/>
    </row>
    <row r="649" spans="1:9" ht="13.2">
      <c r="A649" s="307"/>
      <c r="B649" s="307"/>
      <c r="C649" s="307"/>
      <c r="E649" s="320"/>
      <c r="F649" s="320"/>
      <c r="G649" s="319"/>
      <c r="H649" s="318"/>
      <c r="I649" s="310"/>
    </row>
    <row r="650" spans="1:9" ht="13.2">
      <c r="A650" s="307"/>
      <c r="B650" s="307"/>
      <c r="C650" s="307"/>
      <c r="E650" s="320"/>
      <c r="F650" s="320"/>
      <c r="G650" s="319"/>
      <c r="H650" s="318"/>
      <c r="I650" s="310"/>
    </row>
    <row r="651" spans="1:9" ht="13.2">
      <c r="A651" s="307"/>
      <c r="B651" s="307"/>
      <c r="C651" s="307"/>
      <c r="E651" s="320"/>
      <c r="F651" s="320"/>
      <c r="G651" s="319"/>
      <c r="H651" s="318"/>
      <c r="I651" s="310"/>
    </row>
    <row r="652" spans="1:9" ht="13.2">
      <c r="A652" s="307"/>
      <c r="B652" s="307"/>
      <c r="C652" s="307"/>
      <c r="E652" s="320"/>
      <c r="F652" s="320"/>
      <c r="G652" s="319"/>
      <c r="H652" s="318"/>
      <c r="I652" s="310"/>
    </row>
    <row r="653" spans="1:9" ht="13.2">
      <c r="A653" s="307"/>
      <c r="B653" s="307"/>
      <c r="C653" s="307"/>
      <c r="E653" s="320"/>
      <c r="F653" s="320"/>
      <c r="G653" s="319"/>
      <c r="H653" s="318"/>
      <c r="I653" s="310"/>
    </row>
    <row r="654" spans="1:9" ht="13.2">
      <c r="A654" s="307"/>
      <c r="B654" s="307"/>
      <c r="C654" s="307"/>
      <c r="E654" s="320"/>
      <c r="F654" s="320"/>
      <c r="G654" s="319"/>
      <c r="H654" s="318"/>
      <c r="I654" s="310"/>
    </row>
    <row r="655" spans="1:9" ht="13.2">
      <c r="A655" s="307"/>
      <c r="B655" s="307"/>
      <c r="C655" s="307"/>
      <c r="E655" s="320"/>
      <c r="F655" s="320"/>
      <c r="G655" s="319"/>
      <c r="H655" s="318"/>
      <c r="I655" s="310"/>
    </row>
    <row r="656" spans="1:9" ht="13.2">
      <c r="A656" s="307"/>
      <c r="B656" s="307"/>
      <c r="C656" s="307"/>
      <c r="E656" s="320"/>
      <c r="F656" s="320"/>
      <c r="G656" s="319"/>
      <c r="H656" s="318"/>
      <c r="I656" s="310"/>
    </row>
    <row r="657" spans="1:9" ht="13.2">
      <c r="A657" s="307"/>
      <c r="B657" s="307"/>
      <c r="C657" s="307"/>
      <c r="E657" s="320"/>
      <c r="F657" s="320"/>
      <c r="G657" s="319"/>
      <c r="H657" s="318"/>
      <c r="I657" s="310"/>
    </row>
    <row r="658" spans="1:9" ht="13.2">
      <c r="A658" s="307"/>
      <c r="B658" s="307"/>
      <c r="C658" s="307"/>
      <c r="E658" s="320"/>
      <c r="F658" s="320"/>
      <c r="G658" s="319"/>
      <c r="H658" s="318"/>
      <c r="I658" s="310"/>
    </row>
    <row r="659" spans="1:9" ht="13.2">
      <c r="A659" s="307"/>
      <c r="B659" s="307"/>
      <c r="C659" s="307"/>
      <c r="E659" s="320"/>
      <c r="F659" s="320"/>
      <c r="G659" s="319"/>
      <c r="H659" s="318"/>
      <c r="I659" s="310"/>
    </row>
    <row r="660" spans="1:9" ht="13.2">
      <c r="A660" s="307"/>
      <c r="B660" s="307"/>
      <c r="C660" s="307"/>
      <c r="E660" s="320"/>
      <c r="F660" s="320"/>
      <c r="G660" s="319"/>
      <c r="H660" s="318"/>
      <c r="I660" s="310"/>
    </row>
    <row r="661" spans="1:9" ht="13.2">
      <c r="A661" s="307"/>
      <c r="B661" s="307"/>
      <c r="C661" s="307"/>
      <c r="E661" s="320"/>
      <c r="F661" s="320"/>
      <c r="G661" s="319"/>
      <c r="H661" s="318"/>
      <c r="I661" s="310"/>
    </row>
    <row r="662" spans="1:9" ht="13.2">
      <c r="A662" s="307"/>
      <c r="B662" s="307"/>
      <c r="C662" s="307"/>
      <c r="E662" s="320"/>
      <c r="F662" s="320"/>
      <c r="G662" s="319"/>
      <c r="H662" s="318"/>
      <c r="I662" s="310"/>
    </row>
    <row r="663" spans="1:9" ht="13.2">
      <c r="A663" s="307"/>
      <c r="B663" s="307"/>
      <c r="C663" s="307"/>
      <c r="E663" s="320"/>
      <c r="F663" s="320"/>
      <c r="G663" s="319"/>
      <c r="H663" s="318"/>
      <c r="I663" s="310"/>
    </row>
    <row r="664" spans="1:9" ht="13.2">
      <c r="A664" s="307"/>
      <c r="B664" s="307"/>
      <c r="C664" s="307"/>
      <c r="E664" s="320"/>
      <c r="F664" s="320"/>
      <c r="G664" s="319"/>
      <c r="H664" s="318"/>
      <c r="I664" s="310"/>
    </row>
    <row r="665" spans="1:9" ht="13.2">
      <c r="A665" s="307"/>
      <c r="B665" s="307"/>
      <c r="C665" s="307"/>
      <c r="E665" s="320"/>
      <c r="F665" s="320"/>
      <c r="G665" s="319"/>
      <c r="H665" s="318"/>
      <c r="I665" s="310"/>
    </row>
    <row r="666" spans="1:9" ht="13.2">
      <c r="A666" s="307"/>
      <c r="B666" s="307"/>
      <c r="C666" s="307"/>
      <c r="E666" s="320"/>
      <c r="F666" s="320"/>
      <c r="G666" s="319"/>
      <c r="H666" s="318"/>
      <c r="I666" s="310"/>
    </row>
    <row r="667" spans="1:9" ht="13.2">
      <c r="A667" s="307"/>
      <c r="B667" s="307"/>
      <c r="C667" s="307"/>
      <c r="E667" s="320"/>
      <c r="F667" s="320"/>
      <c r="G667" s="319"/>
      <c r="H667" s="318"/>
      <c r="I667" s="310"/>
    </row>
    <row r="668" spans="1:9" ht="13.2">
      <c r="A668" s="307"/>
      <c r="B668" s="307"/>
      <c r="C668" s="307"/>
      <c r="E668" s="320"/>
      <c r="F668" s="320"/>
      <c r="G668" s="319"/>
      <c r="H668" s="318"/>
      <c r="I668" s="310"/>
    </row>
    <row r="669" spans="1:9" ht="13.2">
      <c r="A669" s="307"/>
      <c r="B669" s="307"/>
      <c r="C669" s="307"/>
      <c r="E669" s="320"/>
      <c r="F669" s="320"/>
      <c r="G669" s="319"/>
      <c r="H669" s="318"/>
      <c r="I669" s="310"/>
    </row>
    <row r="670" spans="1:9" ht="13.2">
      <c r="A670" s="307"/>
      <c r="B670" s="307"/>
      <c r="C670" s="307"/>
      <c r="E670" s="320"/>
      <c r="F670" s="320"/>
      <c r="G670" s="319"/>
      <c r="H670" s="318"/>
      <c r="I670" s="310"/>
    </row>
    <row r="671" spans="1:9" ht="13.2">
      <c r="A671" s="307"/>
      <c r="B671" s="307"/>
      <c r="C671" s="307"/>
      <c r="E671" s="320"/>
      <c r="F671" s="320"/>
      <c r="G671" s="319"/>
      <c r="H671" s="318"/>
      <c r="I671" s="310"/>
    </row>
    <row r="672" spans="1:9" ht="13.2">
      <c r="A672" s="307"/>
      <c r="B672" s="307"/>
      <c r="C672" s="307"/>
      <c r="E672" s="320"/>
      <c r="F672" s="320"/>
      <c r="G672" s="319"/>
      <c r="H672" s="318"/>
      <c r="I672" s="310"/>
    </row>
    <row r="673" spans="1:9" ht="13.2">
      <c r="A673" s="307"/>
      <c r="B673" s="307"/>
      <c r="C673" s="307"/>
      <c r="E673" s="320"/>
      <c r="F673" s="320"/>
      <c r="G673" s="319"/>
      <c r="H673" s="318"/>
      <c r="I673" s="310"/>
    </row>
    <row r="674" spans="1:9" ht="13.2">
      <c r="A674" s="307"/>
      <c r="B674" s="307"/>
      <c r="C674" s="307"/>
      <c r="E674" s="320"/>
      <c r="F674" s="320"/>
      <c r="G674" s="319"/>
      <c r="H674" s="318"/>
      <c r="I674" s="310"/>
    </row>
    <row r="675" spans="1:9" ht="13.2">
      <c r="A675" s="307"/>
      <c r="B675" s="307"/>
      <c r="C675" s="307"/>
      <c r="E675" s="320"/>
      <c r="F675" s="320"/>
      <c r="G675" s="319"/>
      <c r="H675" s="318"/>
      <c r="I675" s="310"/>
    </row>
    <row r="676" spans="1:9" ht="13.2">
      <c r="A676" s="307"/>
      <c r="B676" s="307"/>
      <c r="C676" s="307"/>
      <c r="E676" s="320"/>
      <c r="F676" s="320"/>
      <c r="G676" s="319"/>
      <c r="H676" s="318"/>
      <c r="I676" s="310"/>
    </row>
    <row r="677" spans="1:9" ht="13.2">
      <c r="A677" s="307"/>
      <c r="B677" s="307"/>
      <c r="C677" s="307"/>
      <c r="E677" s="320"/>
      <c r="F677" s="320"/>
      <c r="G677" s="319"/>
      <c r="H677" s="318"/>
      <c r="I677" s="310"/>
    </row>
    <row r="678" spans="1:9" ht="13.2">
      <c r="A678" s="307"/>
      <c r="B678" s="307"/>
      <c r="C678" s="307"/>
      <c r="E678" s="320"/>
      <c r="F678" s="320"/>
      <c r="G678" s="319"/>
      <c r="H678" s="318"/>
      <c r="I678" s="310"/>
    </row>
    <row r="679" spans="1:9" ht="13.2">
      <c r="A679" s="307"/>
      <c r="B679" s="307"/>
      <c r="C679" s="307"/>
      <c r="E679" s="320"/>
      <c r="F679" s="320"/>
      <c r="G679" s="319"/>
      <c r="H679" s="318"/>
      <c r="I679" s="310"/>
    </row>
    <row r="680" spans="1:9" ht="13.2">
      <c r="A680" s="307"/>
      <c r="B680" s="307"/>
      <c r="C680" s="307"/>
      <c r="E680" s="320"/>
      <c r="F680" s="320"/>
      <c r="G680" s="319"/>
      <c r="H680" s="318"/>
      <c r="I680" s="310"/>
    </row>
    <row r="681" spans="1:9" ht="13.2">
      <c r="A681" s="307"/>
      <c r="B681" s="307"/>
      <c r="C681" s="307"/>
      <c r="E681" s="320"/>
      <c r="F681" s="320"/>
      <c r="G681" s="319"/>
      <c r="H681" s="318"/>
      <c r="I681" s="310"/>
    </row>
    <row r="682" spans="1:9" ht="13.2">
      <c r="A682" s="307"/>
      <c r="B682" s="307"/>
      <c r="C682" s="307"/>
      <c r="E682" s="320"/>
      <c r="F682" s="320"/>
      <c r="G682" s="319"/>
      <c r="H682" s="318"/>
      <c r="I682" s="310"/>
    </row>
    <row r="683" spans="1:9" ht="13.2">
      <c r="A683" s="307"/>
      <c r="B683" s="307"/>
      <c r="C683" s="307"/>
      <c r="E683" s="320"/>
      <c r="F683" s="320"/>
      <c r="G683" s="319"/>
      <c r="H683" s="318"/>
      <c r="I683" s="310"/>
    </row>
    <row r="684" spans="1:9" ht="13.2">
      <c r="A684" s="307"/>
      <c r="B684" s="307"/>
      <c r="C684" s="307"/>
      <c r="E684" s="320"/>
      <c r="F684" s="320"/>
      <c r="G684" s="319"/>
      <c r="H684" s="318"/>
      <c r="I684" s="310"/>
    </row>
    <row r="685" spans="1:9" ht="13.2">
      <c r="A685" s="307"/>
      <c r="B685" s="307"/>
      <c r="C685" s="307"/>
      <c r="E685" s="320"/>
      <c r="F685" s="320"/>
      <c r="G685" s="319"/>
      <c r="H685" s="318"/>
      <c r="I685" s="310"/>
    </row>
    <row r="686" spans="1:9" ht="13.2">
      <c r="A686" s="307"/>
      <c r="B686" s="307"/>
      <c r="C686" s="307"/>
      <c r="E686" s="320"/>
      <c r="F686" s="320"/>
      <c r="G686" s="319"/>
      <c r="H686" s="318"/>
      <c r="I686" s="310"/>
    </row>
    <row r="687" spans="1:9" ht="13.2">
      <c r="A687" s="307"/>
      <c r="B687" s="307"/>
      <c r="C687" s="307"/>
      <c r="E687" s="320"/>
      <c r="F687" s="320"/>
      <c r="G687" s="319"/>
      <c r="H687" s="318"/>
      <c r="I687" s="310"/>
    </row>
    <row r="688" spans="1:9" ht="13.2">
      <c r="A688" s="307"/>
      <c r="B688" s="307"/>
      <c r="C688" s="307"/>
      <c r="E688" s="320"/>
      <c r="F688" s="320"/>
      <c r="G688" s="319"/>
      <c r="H688" s="318"/>
      <c r="I688" s="310"/>
    </row>
    <row r="689" spans="1:9" ht="13.2">
      <c r="A689" s="307"/>
      <c r="B689" s="307"/>
      <c r="C689" s="307"/>
      <c r="E689" s="320"/>
      <c r="F689" s="320"/>
      <c r="G689" s="319"/>
      <c r="H689" s="318"/>
      <c r="I689" s="310"/>
    </row>
    <row r="690" spans="1:9" ht="13.2">
      <c r="A690" s="307"/>
      <c r="B690" s="307"/>
      <c r="C690" s="307"/>
      <c r="E690" s="320"/>
      <c r="F690" s="320"/>
      <c r="G690" s="319"/>
      <c r="H690" s="318"/>
      <c r="I690" s="310"/>
    </row>
    <row r="691" spans="1:9" ht="13.2">
      <c r="A691" s="307"/>
      <c r="B691" s="307"/>
      <c r="C691" s="307"/>
      <c r="E691" s="320"/>
      <c r="F691" s="320"/>
      <c r="G691" s="319"/>
      <c r="H691" s="318"/>
      <c r="I691" s="310"/>
    </row>
    <row r="692" spans="1:9" ht="13.2">
      <c r="A692" s="307"/>
      <c r="B692" s="307"/>
      <c r="C692" s="307"/>
      <c r="E692" s="320"/>
      <c r="F692" s="320"/>
      <c r="G692" s="319"/>
      <c r="H692" s="318"/>
      <c r="I692" s="310"/>
    </row>
    <row r="693" spans="1:9" ht="13.2">
      <c r="A693" s="307"/>
      <c r="B693" s="307"/>
      <c r="C693" s="307"/>
      <c r="E693" s="320"/>
      <c r="F693" s="320"/>
      <c r="G693" s="319"/>
      <c r="H693" s="318"/>
      <c r="I693" s="310"/>
    </row>
    <row r="694" spans="1:9" ht="13.2">
      <c r="A694" s="307"/>
      <c r="B694" s="307"/>
      <c r="C694" s="307"/>
      <c r="E694" s="320"/>
      <c r="F694" s="320"/>
      <c r="G694" s="319"/>
      <c r="H694" s="318"/>
      <c r="I694" s="310"/>
    </row>
    <row r="695" spans="1:9" ht="13.2">
      <c r="A695" s="307"/>
      <c r="B695" s="307"/>
      <c r="C695" s="307"/>
      <c r="E695" s="320"/>
      <c r="F695" s="320"/>
      <c r="G695" s="319"/>
      <c r="H695" s="318"/>
      <c r="I695" s="310"/>
    </row>
    <row r="696" spans="1:9" ht="13.2">
      <c r="A696" s="307"/>
      <c r="B696" s="307"/>
      <c r="C696" s="307"/>
      <c r="E696" s="320"/>
      <c r="F696" s="320"/>
      <c r="G696" s="319"/>
      <c r="H696" s="318"/>
      <c r="I696" s="310"/>
    </row>
    <row r="697" spans="1:9" ht="13.2">
      <c r="A697" s="307"/>
      <c r="B697" s="307"/>
      <c r="C697" s="307"/>
      <c r="E697" s="320"/>
      <c r="F697" s="320"/>
      <c r="G697" s="319"/>
      <c r="H697" s="318"/>
      <c r="I697" s="310"/>
    </row>
    <row r="698" spans="1:9" ht="13.2">
      <c r="A698" s="307"/>
      <c r="B698" s="307"/>
      <c r="C698" s="307"/>
      <c r="E698" s="320"/>
      <c r="F698" s="320"/>
      <c r="G698" s="319"/>
      <c r="H698" s="318"/>
      <c r="I698" s="310"/>
    </row>
    <row r="699" spans="1:9" ht="13.2">
      <c r="A699" s="307"/>
      <c r="B699" s="307"/>
      <c r="C699" s="307"/>
      <c r="E699" s="320"/>
      <c r="F699" s="320"/>
      <c r="G699" s="319"/>
      <c r="H699" s="318"/>
      <c r="I699" s="310"/>
    </row>
    <row r="700" spans="1:9" ht="13.2">
      <c r="A700" s="307"/>
      <c r="B700" s="307"/>
      <c r="C700" s="307"/>
      <c r="E700" s="320"/>
      <c r="F700" s="320"/>
      <c r="G700" s="319"/>
      <c r="H700" s="318"/>
      <c r="I700" s="310"/>
    </row>
    <row r="701" spans="1:9" ht="13.2">
      <c r="A701" s="307"/>
      <c r="B701" s="307"/>
      <c r="C701" s="307"/>
      <c r="E701" s="320"/>
      <c r="F701" s="320"/>
      <c r="G701" s="319"/>
      <c r="H701" s="318"/>
      <c r="I701" s="310"/>
    </row>
    <row r="702" spans="1:9" ht="13.2">
      <c r="A702" s="307"/>
      <c r="B702" s="307"/>
      <c r="C702" s="307"/>
      <c r="E702" s="320"/>
      <c r="F702" s="320"/>
      <c r="G702" s="319"/>
      <c r="H702" s="318"/>
      <c r="I702" s="310"/>
    </row>
    <row r="703" spans="1:9" ht="13.2">
      <c r="A703" s="307"/>
      <c r="B703" s="307"/>
      <c r="C703" s="307"/>
      <c r="E703" s="320"/>
      <c r="F703" s="320"/>
      <c r="G703" s="319"/>
      <c r="H703" s="318"/>
      <c r="I703" s="310"/>
    </row>
    <row r="704" spans="1:9" ht="13.2">
      <c r="A704" s="307"/>
      <c r="B704" s="307"/>
      <c r="C704" s="307"/>
      <c r="E704" s="320"/>
      <c r="F704" s="320"/>
      <c r="G704" s="319"/>
      <c r="H704" s="318"/>
      <c r="I704" s="310"/>
    </row>
    <row r="705" spans="1:9" ht="13.2">
      <c r="A705" s="307"/>
      <c r="B705" s="307"/>
      <c r="C705" s="307"/>
      <c r="E705" s="320"/>
      <c r="F705" s="320"/>
      <c r="G705" s="319"/>
      <c r="H705" s="318"/>
      <c r="I705" s="310"/>
    </row>
    <row r="706" spans="1:9" ht="13.2">
      <c r="A706" s="307"/>
      <c r="B706" s="307"/>
      <c r="C706" s="307"/>
      <c r="E706" s="320"/>
      <c r="F706" s="320"/>
      <c r="G706" s="319"/>
      <c r="H706" s="318"/>
      <c r="I706" s="310"/>
    </row>
    <row r="707" spans="1:9" ht="13.2">
      <c r="A707" s="307"/>
      <c r="B707" s="307"/>
      <c r="C707" s="307"/>
      <c r="E707" s="320"/>
      <c r="F707" s="320"/>
      <c r="G707" s="319"/>
      <c r="H707" s="318"/>
      <c r="I707" s="310"/>
    </row>
    <row r="708" spans="1:9" ht="13.2">
      <c r="A708" s="307"/>
      <c r="B708" s="307"/>
      <c r="C708" s="307"/>
      <c r="E708" s="320"/>
      <c r="F708" s="320"/>
      <c r="G708" s="319"/>
      <c r="H708" s="318"/>
      <c r="I708" s="310"/>
    </row>
    <row r="709" spans="1:9" ht="13.2">
      <c r="A709" s="307"/>
      <c r="B709" s="307"/>
      <c r="C709" s="307"/>
      <c r="E709" s="320"/>
      <c r="F709" s="320"/>
      <c r="G709" s="319"/>
      <c r="H709" s="318"/>
      <c r="I709" s="310"/>
    </row>
    <row r="710" spans="1:9" ht="13.2">
      <c r="A710" s="307"/>
      <c r="B710" s="307"/>
      <c r="C710" s="307"/>
      <c r="E710" s="320"/>
      <c r="F710" s="320"/>
      <c r="G710" s="319"/>
      <c r="H710" s="318"/>
      <c r="I710" s="310"/>
    </row>
    <row r="711" spans="1:9" ht="13.2">
      <c r="A711" s="307"/>
      <c r="B711" s="307"/>
      <c r="C711" s="307"/>
      <c r="E711" s="320"/>
      <c r="F711" s="320"/>
      <c r="G711" s="319"/>
      <c r="H711" s="318"/>
      <c r="I711" s="310"/>
    </row>
    <row r="712" spans="1:9" ht="13.2">
      <c r="A712" s="307"/>
      <c r="B712" s="307"/>
      <c r="C712" s="307"/>
      <c r="E712" s="320"/>
      <c r="F712" s="320"/>
      <c r="G712" s="319"/>
      <c r="H712" s="318"/>
      <c r="I712" s="310"/>
    </row>
    <row r="713" spans="1:9" ht="13.2">
      <c r="A713" s="307"/>
      <c r="B713" s="307"/>
      <c r="C713" s="307"/>
      <c r="E713" s="320"/>
      <c r="F713" s="320"/>
      <c r="G713" s="319"/>
      <c r="H713" s="318"/>
      <c r="I713" s="310"/>
    </row>
    <row r="714" spans="1:9" ht="13.2">
      <c r="A714" s="307"/>
      <c r="B714" s="307"/>
      <c r="C714" s="307"/>
      <c r="E714" s="320"/>
      <c r="F714" s="320"/>
      <c r="G714" s="319"/>
      <c r="H714" s="318"/>
      <c r="I714" s="310"/>
    </row>
    <row r="715" spans="1:9" ht="13.2">
      <c r="A715" s="307"/>
      <c r="B715" s="307"/>
      <c r="C715" s="307"/>
      <c r="E715" s="320"/>
      <c r="F715" s="320"/>
      <c r="G715" s="319"/>
      <c r="H715" s="318"/>
      <c r="I715" s="310"/>
    </row>
    <row r="716" spans="1:9" ht="13.2">
      <c r="A716" s="307"/>
      <c r="B716" s="307"/>
      <c r="C716" s="307"/>
      <c r="E716" s="320"/>
      <c r="F716" s="320"/>
      <c r="G716" s="319"/>
      <c r="H716" s="318"/>
      <c r="I716" s="310"/>
    </row>
    <row r="717" spans="1:9" ht="13.2">
      <c r="A717" s="307"/>
      <c r="B717" s="307"/>
      <c r="C717" s="307"/>
      <c r="E717" s="320"/>
      <c r="F717" s="320"/>
      <c r="G717" s="319"/>
      <c r="H717" s="318"/>
      <c r="I717" s="310"/>
    </row>
    <row r="718" spans="1:9" ht="13.2">
      <c r="A718" s="307"/>
      <c r="B718" s="307"/>
      <c r="C718" s="307"/>
      <c r="E718" s="320"/>
      <c r="F718" s="320"/>
      <c r="G718" s="319"/>
      <c r="H718" s="318"/>
      <c r="I718" s="310"/>
    </row>
    <row r="719" spans="1:9" ht="13.2">
      <c r="A719" s="307"/>
      <c r="B719" s="307"/>
      <c r="C719" s="307"/>
      <c r="E719" s="320"/>
      <c r="F719" s="320"/>
      <c r="G719" s="319"/>
      <c r="H719" s="318"/>
      <c r="I719" s="310"/>
    </row>
    <row r="720" spans="1:9" ht="13.2">
      <c r="A720" s="307"/>
      <c r="B720" s="307"/>
      <c r="C720" s="307"/>
      <c r="E720" s="320"/>
      <c r="F720" s="320"/>
      <c r="G720" s="319"/>
      <c r="H720" s="318"/>
      <c r="I720" s="310"/>
    </row>
    <row r="721" spans="1:9" ht="13.2">
      <c r="A721" s="307"/>
      <c r="B721" s="307"/>
      <c r="C721" s="307"/>
      <c r="E721" s="320"/>
      <c r="F721" s="320"/>
      <c r="G721" s="319"/>
      <c r="H721" s="318"/>
      <c r="I721" s="310"/>
    </row>
    <row r="722" spans="1:9" ht="13.2">
      <c r="A722" s="307"/>
      <c r="B722" s="307"/>
      <c r="C722" s="307"/>
      <c r="E722" s="320"/>
      <c r="F722" s="320"/>
      <c r="G722" s="319"/>
      <c r="H722" s="318"/>
      <c r="I722" s="310"/>
    </row>
    <row r="723" spans="1:9" ht="13.2">
      <c r="A723" s="307"/>
      <c r="B723" s="307"/>
      <c r="C723" s="307"/>
      <c r="E723" s="320"/>
      <c r="F723" s="320"/>
      <c r="G723" s="319"/>
      <c r="H723" s="318"/>
      <c r="I723" s="310"/>
    </row>
    <row r="724" spans="1:9" ht="13.2">
      <c r="A724" s="307"/>
      <c r="B724" s="307"/>
      <c r="C724" s="307"/>
      <c r="E724" s="320"/>
      <c r="F724" s="320"/>
      <c r="G724" s="319"/>
      <c r="H724" s="318"/>
      <c r="I724" s="310"/>
    </row>
    <row r="725" spans="1:9" ht="13.2">
      <c r="A725" s="307"/>
      <c r="B725" s="307"/>
      <c r="C725" s="307"/>
      <c r="E725" s="320"/>
      <c r="F725" s="320"/>
      <c r="G725" s="319"/>
      <c r="H725" s="318"/>
      <c r="I725" s="310"/>
    </row>
    <row r="726" spans="1:9" ht="13.2">
      <c r="A726" s="307"/>
      <c r="B726" s="307"/>
      <c r="C726" s="307"/>
      <c r="E726" s="320"/>
      <c r="F726" s="320"/>
      <c r="G726" s="319"/>
      <c r="H726" s="318"/>
      <c r="I726" s="310"/>
    </row>
    <row r="727" spans="1:9" ht="13.2">
      <c r="A727" s="307"/>
      <c r="B727" s="307"/>
      <c r="C727" s="307"/>
      <c r="E727" s="320"/>
      <c r="F727" s="320"/>
      <c r="G727" s="319"/>
      <c r="H727" s="318"/>
      <c r="I727" s="310"/>
    </row>
    <row r="728" spans="1:9" ht="13.2">
      <c r="A728" s="307"/>
      <c r="B728" s="307"/>
      <c r="C728" s="307"/>
      <c r="E728" s="320"/>
      <c r="F728" s="320"/>
      <c r="G728" s="319"/>
      <c r="H728" s="318"/>
      <c r="I728" s="310"/>
    </row>
    <row r="729" spans="1:9" ht="13.2">
      <c r="A729" s="307"/>
      <c r="B729" s="307"/>
      <c r="C729" s="307"/>
      <c r="E729" s="320"/>
      <c r="F729" s="320"/>
      <c r="G729" s="319"/>
      <c r="H729" s="318"/>
      <c r="I729" s="310"/>
    </row>
    <row r="730" spans="1:9" ht="13.2">
      <c r="A730" s="307"/>
      <c r="B730" s="307"/>
      <c r="C730" s="307"/>
      <c r="E730" s="320"/>
      <c r="F730" s="320"/>
      <c r="G730" s="319"/>
      <c r="H730" s="318"/>
      <c r="I730" s="310"/>
    </row>
    <row r="731" spans="1:9" ht="13.2">
      <c r="A731" s="307"/>
      <c r="B731" s="307"/>
      <c r="C731" s="307"/>
      <c r="E731" s="320"/>
      <c r="F731" s="320"/>
      <c r="G731" s="319"/>
      <c r="H731" s="318"/>
      <c r="I731" s="310"/>
    </row>
    <row r="732" spans="1:9" ht="13.2">
      <c r="A732" s="307"/>
      <c r="B732" s="307"/>
      <c r="C732" s="307"/>
      <c r="E732" s="320"/>
      <c r="F732" s="320"/>
      <c r="G732" s="319"/>
      <c r="H732" s="318"/>
      <c r="I732" s="310"/>
    </row>
    <row r="733" spans="1:9" ht="13.2">
      <c r="A733" s="307"/>
      <c r="B733" s="307"/>
      <c r="C733" s="307"/>
      <c r="E733" s="320"/>
      <c r="F733" s="320"/>
      <c r="G733" s="319"/>
      <c r="H733" s="318"/>
      <c r="I733" s="310"/>
    </row>
    <row r="734" spans="1:9" ht="13.2">
      <c r="A734" s="307"/>
      <c r="B734" s="307"/>
      <c r="C734" s="307"/>
      <c r="E734" s="320"/>
      <c r="F734" s="320"/>
      <c r="G734" s="319"/>
      <c r="H734" s="318"/>
      <c r="I734" s="310"/>
    </row>
    <row r="735" spans="1:9" ht="13.2">
      <c r="A735" s="307"/>
      <c r="B735" s="307"/>
      <c r="C735" s="307"/>
      <c r="E735" s="320"/>
      <c r="F735" s="320"/>
      <c r="G735" s="319"/>
      <c r="H735" s="318"/>
      <c r="I735" s="310"/>
    </row>
    <row r="736" spans="1:9" ht="13.2">
      <c r="A736" s="307"/>
      <c r="B736" s="307"/>
      <c r="C736" s="307"/>
      <c r="E736" s="320"/>
      <c r="F736" s="320"/>
      <c r="G736" s="319"/>
      <c r="H736" s="318"/>
      <c r="I736" s="310"/>
    </row>
    <row r="737" spans="1:9" ht="13.2">
      <c r="A737" s="307"/>
      <c r="B737" s="307"/>
      <c r="C737" s="307"/>
      <c r="E737" s="320"/>
      <c r="F737" s="320"/>
      <c r="G737" s="319"/>
      <c r="H737" s="318"/>
      <c r="I737" s="310"/>
    </row>
    <row r="738" spans="1:9" ht="13.2">
      <c r="A738" s="307"/>
      <c r="B738" s="307"/>
      <c r="C738" s="307"/>
      <c r="E738" s="320"/>
      <c r="F738" s="320"/>
      <c r="G738" s="319"/>
      <c r="H738" s="318"/>
      <c r="I738" s="310"/>
    </row>
    <row r="739" spans="1:9" ht="13.2">
      <c r="A739" s="307"/>
      <c r="B739" s="307"/>
      <c r="C739" s="307"/>
      <c r="E739" s="320"/>
      <c r="F739" s="320"/>
      <c r="G739" s="319"/>
      <c r="H739" s="318"/>
      <c r="I739" s="310"/>
    </row>
    <row r="740" spans="1:9" ht="13.2">
      <c r="A740" s="307"/>
      <c r="B740" s="307"/>
      <c r="C740" s="307"/>
      <c r="E740" s="320"/>
      <c r="F740" s="320"/>
      <c r="G740" s="319"/>
      <c r="H740" s="318"/>
      <c r="I740" s="310"/>
    </row>
    <row r="741" spans="1:9" ht="13.2">
      <c r="A741" s="307"/>
      <c r="B741" s="307"/>
      <c r="C741" s="307"/>
      <c r="E741" s="320"/>
      <c r="F741" s="320"/>
      <c r="G741" s="319"/>
      <c r="H741" s="318"/>
      <c r="I741" s="310"/>
    </row>
    <row r="742" spans="1:9" ht="13.2">
      <c r="A742" s="307"/>
      <c r="B742" s="307"/>
      <c r="C742" s="307"/>
      <c r="E742" s="320"/>
      <c r="F742" s="320"/>
      <c r="G742" s="319"/>
      <c r="H742" s="318"/>
      <c r="I742" s="310"/>
    </row>
    <row r="743" spans="1:9" ht="13.2">
      <c r="A743" s="307"/>
      <c r="B743" s="307"/>
      <c r="C743" s="307"/>
      <c r="E743" s="320"/>
      <c r="F743" s="320"/>
      <c r="G743" s="319"/>
      <c r="H743" s="318"/>
      <c r="I743" s="310"/>
    </row>
    <row r="744" spans="1:9" ht="13.2">
      <c r="A744" s="307"/>
      <c r="B744" s="307"/>
      <c r="C744" s="307"/>
      <c r="E744" s="320"/>
      <c r="F744" s="320"/>
      <c r="G744" s="319"/>
      <c r="H744" s="318"/>
      <c r="I744" s="310"/>
    </row>
    <row r="745" spans="1:9" ht="13.2">
      <c r="A745" s="307"/>
      <c r="B745" s="307"/>
      <c r="C745" s="307"/>
      <c r="E745" s="320"/>
      <c r="F745" s="320"/>
      <c r="G745" s="319"/>
      <c r="H745" s="318"/>
      <c r="I745" s="310"/>
    </row>
    <row r="746" spans="1:9" ht="13.2">
      <c r="A746" s="307"/>
      <c r="B746" s="307"/>
      <c r="C746" s="307"/>
      <c r="E746" s="320"/>
      <c r="F746" s="320"/>
      <c r="G746" s="319"/>
      <c r="H746" s="318"/>
      <c r="I746" s="310"/>
    </row>
    <row r="747" spans="1:9" ht="13.2">
      <c r="A747" s="307"/>
      <c r="B747" s="307"/>
      <c r="C747" s="307"/>
      <c r="E747" s="320"/>
      <c r="F747" s="320"/>
      <c r="G747" s="319"/>
      <c r="H747" s="318"/>
      <c r="I747" s="310"/>
    </row>
    <row r="748" spans="1:9" ht="13.2">
      <c r="A748" s="307"/>
      <c r="B748" s="307"/>
      <c r="C748" s="307"/>
      <c r="E748" s="320"/>
      <c r="F748" s="320"/>
      <c r="G748" s="319"/>
      <c r="H748" s="318"/>
      <c r="I748" s="310"/>
    </row>
    <row r="749" spans="1:9" ht="13.2">
      <c r="A749" s="307"/>
      <c r="B749" s="307"/>
      <c r="C749" s="307"/>
      <c r="E749" s="320"/>
      <c r="F749" s="320"/>
      <c r="G749" s="319"/>
      <c r="H749" s="318"/>
      <c r="I749" s="310"/>
    </row>
    <row r="750" spans="1:9" ht="13.2">
      <c r="A750" s="307"/>
      <c r="B750" s="307"/>
      <c r="C750" s="307"/>
      <c r="E750" s="320"/>
      <c r="F750" s="320"/>
      <c r="G750" s="319"/>
      <c r="H750" s="318"/>
      <c r="I750" s="310"/>
    </row>
    <row r="751" spans="1:9" ht="13.2">
      <c r="A751" s="307"/>
      <c r="B751" s="307"/>
      <c r="C751" s="307"/>
      <c r="E751" s="320"/>
      <c r="F751" s="320"/>
      <c r="G751" s="319"/>
      <c r="H751" s="318"/>
      <c r="I751" s="310"/>
    </row>
    <row r="752" spans="1:9" ht="13.2">
      <c r="A752" s="307"/>
      <c r="B752" s="307"/>
      <c r="C752" s="307"/>
      <c r="E752" s="320"/>
      <c r="F752" s="320"/>
      <c r="G752" s="319"/>
      <c r="H752" s="318"/>
      <c r="I752" s="310"/>
    </row>
    <row r="753" spans="1:9" ht="13.2">
      <c r="A753" s="307"/>
      <c r="B753" s="307"/>
      <c r="C753" s="307"/>
      <c r="E753" s="320"/>
      <c r="F753" s="320"/>
      <c r="G753" s="319"/>
      <c r="H753" s="318"/>
      <c r="I753" s="310"/>
    </row>
    <row r="754" spans="1:9" ht="13.2">
      <c r="A754" s="307"/>
      <c r="B754" s="307"/>
      <c r="C754" s="307"/>
      <c r="E754" s="320"/>
      <c r="F754" s="320"/>
      <c r="G754" s="319"/>
      <c r="H754" s="318"/>
      <c r="I754" s="310"/>
    </row>
    <row r="755" spans="1:9" ht="13.2">
      <c r="A755" s="307"/>
      <c r="B755" s="307"/>
      <c r="C755" s="307"/>
      <c r="E755" s="320"/>
      <c r="F755" s="320"/>
      <c r="G755" s="319"/>
      <c r="H755" s="318"/>
      <c r="I755" s="310"/>
    </row>
    <row r="756" spans="1:9" ht="13.2">
      <c r="A756" s="307"/>
      <c r="B756" s="307"/>
      <c r="C756" s="307"/>
      <c r="E756" s="320"/>
      <c r="F756" s="320"/>
      <c r="G756" s="319"/>
      <c r="H756" s="318"/>
      <c r="I756" s="310"/>
    </row>
    <row r="757" spans="1:9" ht="13.2">
      <c r="A757" s="307"/>
      <c r="B757" s="307"/>
      <c r="C757" s="307"/>
      <c r="E757" s="320"/>
      <c r="F757" s="320"/>
      <c r="G757" s="319"/>
      <c r="H757" s="318"/>
      <c r="I757" s="310"/>
    </row>
    <row r="758" spans="1:9" ht="13.2">
      <c r="A758" s="307"/>
      <c r="B758" s="307"/>
      <c r="C758" s="307"/>
      <c r="E758" s="320"/>
      <c r="F758" s="320"/>
      <c r="G758" s="319"/>
      <c r="H758" s="318"/>
      <c r="I758" s="310"/>
    </row>
    <row r="759" spans="1:9" ht="13.2">
      <c r="A759" s="307"/>
      <c r="B759" s="307"/>
      <c r="C759" s="307"/>
      <c r="E759" s="320"/>
      <c r="F759" s="320"/>
      <c r="G759" s="319"/>
      <c r="H759" s="318"/>
      <c r="I759" s="310"/>
    </row>
    <row r="760" spans="1:9" ht="13.2">
      <c r="A760" s="307"/>
      <c r="B760" s="307"/>
      <c r="C760" s="307"/>
      <c r="E760" s="320"/>
      <c r="F760" s="320"/>
      <c r="G760" s="319"/>
      <c r="H760" s="318"/>
      <c r="I760" s="310"/>
    </row>
    <row r="761" spans="1:9" ht="13.2">
      <c r="A761" s="307"/>
      <c r="B761" s="307"/>
      <c r="C761" s="307"/>
      <c r="E761" s="320"/>
      <c r="F761" s="320"/>
      <c r="G761" s="319"/>
      <c r="H761" s="318"/>
      <c r="I761" s="310"/>
    </row>
    <row r="762" spans="1:9" ht="13.2">
      <c r="A762" s="307"/>
      <c r="B762" s="307"/>
      <c r="C762" s="307"/>
      <c r="E762" s="320"/>
      <c r="F762" s="320"/>
      <c r="G762" s="319"/>
      <c r="H762" s="318"/>
      <c r="I762" s="310"/>
    </row>
    <row r="763" spans="1:9" ht="13.2">
      <c r="A763" s="307"/>
      <c r="B763" s="307"/>
      <c r="C763" s="307"/>
      <c r="E763" s="320"/>
      <c r="F763" s="320"/>
      <c r="G763" s="319"/>
      <c r="H763" s="318"/>
      <c r="I763" s="310"/>
    </row>
    <row r="764" spans="1:9" ht="13.2">
      <c r="A764" s="307"/>
      <c r="B764" s="307"/>
      <c r="C764" s="307"/>
      <c r="E764" s="320"/>
      <c r="F764" s="320"/>
      <c r="G764" s="319"/>
      <c r="H764" s="318"/>
      <c r="I764" s="310"/>
    </row>
    <row r="765" spans="1:9" ht="13.2">
      <c r="A765" s="307"/>
      <c r="B765" s="307"/>
      <c r="C765" s="307"/>
      <c r="E765" s="320"/>
      <c r="F765" s="320"/>
      <c r="G765" s="319"/>
      <c r="H765" s="318"/>
      <c r="I765" s="310"/>
    </row>
    <row r="766" spans="1:9" ht="13.2">
      <c r="A766" s="307"/>
      <c r="B766" s="307"/>
      <c r="C766" s="307"/>
      <c r="E766" s="320"/>
      <c r="F766" s="320"/>
      <c r="G766" s="319"/>
      <c r="H766" s="318"/>
      <c r="I766" s="310"/>
    </row>
    <row r="767" spans="1:9" ht="13.2">
      <c r="A767" s="307"/>
      <c r="B767" s="307"/>
      <c r="C767" s="307"/>
      <c r="E767" s="320"/>
      <c r="F767" s="320"/>
      <c r="G767" s="319"/>
      <c r="H767" s="318"/>
      <c r="I767" s="310"/>
    </row>
    <row r="768" spans="1:9" ht="13.2">
      <c r="A768" s="307"/>
      <c r="B768" s="307"/>
      <c r="C768" s="307"/>
      <c r="E768" s="320"/>
      <c r="F768" s="320"/>
      <c r="G768" s="319"/>
      <c r="H768" s="318"/>
      <c r="I768" s="310"/>
    </row>
    <row r="769" spans="1:9" ht="13.2">
      <c r="A769" s="307"/>
      <c r="B769" s="307"/>
      <c r="C769" s="307"/>
      <c r="E769" s="320"/>
      <c r="F769" s="320"/>
      <c r="G769" s="319"/>
      <c r="H769" s="318"/>
      <c r="I769" s="310"/>
    </row>
    <row r="770" spans="1:9" ht="13.2">
      <c r="A770" s="307"/>
      <c r="B770" s="307"/>
      <c r="C770" s="307"/>
      <c r="E770" s="320"/>
      <c r="F770" s="320"/>
      <c r="G770" s="319"/>
      <c r="H770" s="318"/>
      <c r="I770" s="310"/>
    </row>
    <row r="771" spans="1:9" ht="13.2">
      <c r="A771" s="307"/>
      <c r="B771" s="307"/>
      <c r="C771" s="307"/>
      <c r="E771" s="320"/>
      <c r="F771" s="320"/>
      <c r="G771" s="319"/>
      <c r="H771" s="318"/>
      <c r="I771" s="310"/>
    </row>
    <row r="772" spans="1:9" ht="13.2">
      <c r="A772" s="307"/>
      <c r="B772" s="307"/>
      <c r="C772" s="307"/>
      <c r="E772" s="320"/>
      <c r="F772" s="320"/>
      <c r="G772" s="319"/>
      <c r="H772" s="318"/>
      <c r="I772" s="310"/>
    </row>
    <row r="773" spans="1:9" ht="13.2">
      <c r="A773" s="307"/>
      <c r="B773" s="307"/>
      <c r="C773" s="307"/>
      <c r="E773" s="320"/>
      <c r="F773" s="320"/>
      <c r="G773" s="319"/>
      <c r="H773" s="318"/>
      <c r="I773" s="310"/>
    </row>
    <row r="774" spans="1:9" ht="13.2">
      <c r="A774" s="307"/>
      <c r="B774" s="307"/>
      <c r="C774" s="307"/>
      <c r="E774" s="320"/>
      <c r="F774" s="320"/>
      <c r="G774" s="319"/>
      <c r="H774" s="318"/>
      <c r="I774" s="310"/>
    </row>
    <row r="775" spans="1:9" ht="13.2">
      <c r="A775" s="307"/>
      <c r="B775" s="307"/>
      <c r="C775" s="307"/>
      <c r="E775" s="320"/>
      <c r="F775" s="320"/>
      <c r="G775" s="319"/>
      <c r="H775" s="318"/>
      <c r="I775" s="310"/>
    </row>
    <row r="776" spans="1:9" ht="13.2">
      <c r="A776" s="307"/>
      <c r="B776" s="307"/>
      <c r="C776" s="307"/>
      <c r="E776" s="320"/>
      <c r="F776" s="320"/>
      <c r="G776" s="319"/>
      <c r="H776" s="318"/>
      <c r="I776" s="310"/>
    </row>
    <row r="777" spans="1:9" ht="13.2">
      <c r="A777" s="307"/>
      <c r="B777" s="307"/>
      <c r="C777" s="307"/>
      <c r="E777" s="320"/>
      <c r="F777" s="320"/>
      <c r="G777" s="319"/>
      <c r="H777" s="318"/>
      <c r="I777" s="310"/>
    </row>
    <row r="778" spans="1:9" ht="13.2">
      <c r="A778" s="307"/>
      <c r="B778" s="307"/>
      <c r="C778" s="307"/>
      <c r="E778" s="320"/>
      <c r="F778" s="320"/>
      <c r="G778" s="319"/>
      <c r="H778" s="318"/>
      <c r="I778" s="310"/>
    </row>
    <row r="779" spans="1:9" ht="13.2">
      <c r="A779" s="307"/>
      <c r="B779" s="307"/>
      <c r="C779" s="307"/>
      <c r="E779" s="320"/>
      <c r="F779" s="320"/>
      <c r="G779" s="319"/>
      <c r="H779" s="318"/>
      <c r="I779" s="310"/>
    </row>
    <row r="780" spans="1:9" ht="13.2">
      <c r="A780" s="307"/>
      <c r="B780" s="307"/>
      <c r="C780" s="307"/>
      <c r="E780" s="320"/>
      <c r="F780" s="320"/>
      <c r="G780" s="319"/>
      <c r="H780" s="318"/>
      <c r="I780" s="310"/>
    </row>
    <row r="781" spans="1:9" ht="13.2">
      <c r="A781" s="307"/>
      <c r="B781" s="307"/>
      <c r="C781" s="307"/>
      <c r="E781" s="320"/>
      <c r="F781" s="320"/>
      <c r="G781" s="319"/>
      <c r="H781" s="318"/>
      <c r="I781" s="310"/>
    </row>
    <row r="782" spans="1:9" ht="13.2">
      <c r="A782" s="307"/>
      <c r="B782" s="307"/>
      <c r="C782" s="307"/>
      <c r="E782" s="320"/>
      <c r="F782" s="320"/>
      <c r="G782" s="319"/>
      <c r="H782" s="318"/>
      <c r="I782" s="310"/>
    </row>
    <row r="783" spans="1:9" ht="13.2">
      <c r="A783" s="307"/>
      <c r="B783" s="307"/>
      <c r="C783" s="307"/>
      <c r="E783" s="320"/>
      <c r="F783" s="320"/>
      <c r="G783" s="319"/>
      <c r="H783" s="318"/>
      <c r="I783" s="310"/>
    </row>
    <row r="784" spans="1:9" ht="13.2">
      <c r="A784" s="307"/>
      <c r="B784" s="307"/>
      <c r="C784" s="307"/>
      <c r="E784" s="320"/>
      <c r="F784" s="320"/>
      <c r="G784" s="319"/>
      <c r="H784" s="318"/>
      <c r="I784" s="310"/>
    </row>
    <row r="785" spans="1:9" ht="13.2">
      <c r="A785" s="307"/>
      <c r="B785" s="307"/>
      <c r="C785" s="307"/>
      <c r="E785" s="320"/>
      <c r="F785" s="320"/>
      <c r="G785" s="319"/>
      <c r="H785" s="318"/>
      <c r="I785" s="310"/>
    </row>
    <row r="786" spans="1:9" ht="13.2">
      <c r="A786" s="307"/>
      <c r="B786" s="307"/>
      <c r="C786" s="307"/>
      <c r="E786" s="320"/>
      <c r="F786" s="320"/>
      <c r="G786" s="319"/>
      <c r="H786" s="318"/>
      <c r="I786" s="310"/>
    </row>
    <row r="787" spans="1:9" ht="13.2">
      <c r="A787" s="307"/>
      <c r="B787" s="307"/>
      <c r="C787" s="307"/>
      <c r="E787" s="320"/>
      <c r="F787" s="320"/>
      <c r="G787" s="319"/>
      <c r="H787" s="318"/>
      <c r="I787" s="310"/>
    </row>
    <row r="788" spans="1:9" ht="13.2">
      <c r="A788" s="307"/>
      <c r="B788" s="307"/>
      <c r="C788" s="307"/>
      <c r="E788" s="320"/>
      <c r="F788" s="320"/>
      <c r="G788" s="319"/>
      <c r="H788" s="318"/>
      <c r="I788" s="310"/>
    </row>
    <row r="789" spans="1:9" ht="13.2">
      <c r="A789" s="307"/>
      <c r="B789" s="307"/>
      <c r="C789" s="307"/>
      <c r="E789" s="320"/>
      <c r="F789" s="320"/>
      <c r="G789" s="319"/>
      <c r="H789" s="318"/>
      <c r="I789" s="310"/>
    </row>
    <row r="790" spans="1:9" ht="13.2">
      <c r="A790" s="307"/>
      <c r="B790" s="307"/>
      <c r="C790" s="307"/>
      <c r="E790" s="320"/>
      <c r="F790" s="320"/>
      <c r="G790" s="319"/>
      <c r="H790" s="318"/>
      <c r="I790" s="310"/>
    </row>
    <row r="791" spans="1:9" ht="13.2">
      <c r="A791" s="307"/>
      <c r="B791" s="307"/>
      <c r="C791" s="307"/>
      <c r="E791" s="320"/>
      <c r="F791" s="320"/>
      <c r="G791" s="319"/>
      <c r="H791" s="318"/>
      <c r="I791" s="310"/>
    </row>
    <row r="792" spans="1:9" ht="13.2">
      <c r="A792" s="307"/>
      <c r="B792" s="307"/>
      <c r="C792" s="307"/>
      <c r="E792" s="320"/>
      <c r="F792" s="320"/>
      <c r="G792" s="319"/>
      <c r="H792" s="318"/>
      <c r="I792" s="310"/>
    </row>
    <row r="793" spans="1:9" ht="13.2">
      <c r="A793" s="307"/>
      <c r="B793" s="307"/>
      <c r="C793" s="307"/>
      <c r="E793" s="320"/>
      <c r="F793" s="320"/>
      <c r="G793" s="319"/>
      <c r="H793" s="318"/>
      <c r="I793" s="310"/>
    </row>
    <row r="794" spans="1:9" ht="13.2">
      <c r="A794" s="307"/>
      <c r="B794" s="307"/>
      <c r="C794" s="307"/>
      <c r="E794" s="320"/>
      <c r="F794" s="320"/>
      <c r="G794" s="319"/>
      <c r="H794" s="318"/>
      <c r="I794" s="310"/>
    </row>
    <row r="795" spans="1:9" ht="13.2">
      <c r="A795" s="307"/>
      <c r="B795" s="307"/>
      <c r="C795" s="307"/>
      <c r="E795" s="320"/>
      <c r="F795" s="320"/>
      <c r="G795" s="319"/>
      <c r="H795" s="318"/>
      <c r="I795" s="310"/>
    </row>
    <row r="796" spans="1:9" ht="13.2">
      <c r="A796" s="307"/>
      <c r="B796" s="307"/>
      <c r="C796" s="307"/>
      <c r="E796" s="320"/>
      <c r="F796" s="320"/>
      <c r="G796" s="319"/>
      <c r="H796" s="318"/>
      <c r="I796" s="310"/>
    </row>
    <row r="797" spans="1:9" ht="13.2">
      <c r="A797" s="307"/>
      <c r="B797" s="307"/>
      <c r="C797" s="307"/>
      <c r="E797" s="320"/>
      <c r="F797" s="320"/>
      <c r="G797" s="319"/>
      <c r="H797" s="318"/>
      <c r="I797" s="310"/>
    </row>
    <row r="798" spans="1:9" ht="13.2">
      <c r="A798" s="307"/>
      <c r="B798" s="307"/>
      <c r="C798" s="307"/>
      <c r="E798" s="320"/>
      <c r="F798" s="320"/>
      <c r="G798" s="319"/>
      <c r="H798" s="318"/>
      <c r="I798" s="310"/>
    </row>
    <row r="799" spans="1:9" ht="13.2">
      <c r="A799" s="307"/>
      <c r="B799" s="307"/>
      <c r="C799" s="307"/>
      <c r="E799" s="320"/>
      <c r="F799" s="320"/>
      <c r="G799" s="319"/>
      <c r="H799" s="318"/>
      <c r="I799" s="310"/>
    </row>
    <row r="800" spans="1:9" ht="13.2">
      <c r="A800" s="307"/>
      <c r="B800" s="307"/>
      <c r="C800" s="307"/>
      <c r="E800" s="320"/>
      <c r="F800" s="320"/>
      <c r="G800" s="319"/>
      <c r="H800" s="318"/>
      <c r="I800" s="310"/>
    </row>
    <row r="801" spans="1:9" ht="13.2">
      <c r="A801" s="307"/>
      <c r="B801" s="307"/>
      <c r="C801" s="307"/>
      <c r="E801" s="320"/>
      <c r="F801" s="320"/>
      <c r="G801" s="319"/>
      <c r="H801" s="318"/>
      <c r="I801" s="310"/>
    </row>
    <row r="802" spans="1:9" ht="13.2">
      <c r="A802" s="307"/>
      <c r="B802" s="307"/>
      <c r="C802" s="307"/>
      <c r="E802" s="320"/>
      <c r="F802" s="320"/>
      <c r="G802" s="319"/>
      <c r="H802" s="318"/>
      <c r="I802" s="310"/>
    </row>
    <row r="803" spans="1:9" ht="13.2">
      <c r="A803" s="307"/>
      <c r="B803" s="307"/>
      <c r="C803" s="307"/>
      <c r="E803" s="320"/>
      <c r="F803" s="320"/>
      <c r="G803" s="319"/>
      <c r="H803" s="318"/>
      <c r="I803" s="310"/>
    </row>
    <row r="804" spans="1:9" ht="13.2">
      <c r="A804" s="307"/>
      <c r="B804" s="307"/>
      <c r="C804" s="307"/>
      <c r="E804" s="320"/>
      <c r="F804" s="320"/>
      <c r="G804" s="319"/>
      <c r="H804" s="318"/>
      <c r="I804" s="310"/>
    </row>
    <row r="805" spans="1:9" ht="13.2">
      <c r="A805" s="307"/>
      <c r="B805" s="307"/>
      <c r="C805" s="307"/>
      <c r="E805" s="320"/>
      <c r="F805" s="320"/>
      <c r="G805" s="319"/>
      <c r="H805" s="318"/>
      <c r="I805" s="310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185</vt:i4>
      </vt:variant>
    </vt:vector>
  </HeadingPairs>
  <TitlesOfParts>
    <vt:vector size="189" baseType="lpstr">
      <vt:lpstr>modReestrMO</vt:lpstr>
      <vt:lpstr>Титульный</vt:lpstr>
      <vt:lpstr>ВО показатели</vt:lpstr>
      <vt:lpstr>ВО показатели (2)</vt:lpstr>
      <vt:lpstr>activity</vt:lpstr>
      <vt:lpstr>activity_zag</vt:lpstr>
      <vt:lpstr>add_COMMENTS_range</vt:lpstr>
      <vt:lpstr>add_event</vt:lpstr>
      <vt:lpstr>add_HYPERLINK_range</vt:lpstr>
      <vt:lpstr>add_index</vt:lpstr>
      <vt:lpstr>add_INDEX_2_ACQUISITION_2_range_1</vt:lpstr>
      <vt:lpstr>add_INDEX_2_ACQUISITION_range_1</vt:lpstr>
      <vt:lpstr>add_INDEX_2_RECORD_range</vt:lpstr>
      <vt:lpstr>add_INDEX_2_SUPPLIER_2_range_1</vt:lpstr>
      <vt:lpstr>add_INDEX_2_SUPPLIER_range_1</vt:lpstr>
      <vt:lpstr>add_INDEX_HVS_object_range</vt:lpstr>
      <vt:lpstr>add_INDEX_range</vt:lpstr>
      <vt:lpstr>add_INDEX_WARM_range</vt:lpstr>
      <vt:lpstr>add_MO_range</vt:lpstr>
      <vt:lpstr>add_MR_range</vt:lpstr>
      <vt:lpstr>add_source_of_funding</vt:lpstr>
      <vt:lpstr>add_source_of_funding_block</vt:lpstr>
      <vt:lpstr>addHypEvent</vt:lpstr>
      <vt:lpstr>checkCell_1</vt:lpstr>
      <vt:lpstr>checkCell_2</vt:lpstr>
      <vt:lpstr>checkCell_3</vt:lpstr>
      <vt:lpstr>costs_OPS_4</vt:lpstr>
      <vt:lpstr>costs_OPS_4_sVO</vt:lpstr>
      <vt:lpstr>costs_PH_4</vt:lpstr>
      <vt:lpstr>costs_PH_4_sVO</vt:lpstr>
      <vt:lpstr>createPrintForm</vt:lpstr>
      <vt:lpstr>dateEndIPR</vt:lpstr>
      <vt:lpstr>dateStartIPR</vt:lpstr>
      <vt:lpstr>DAY</vt:lpstr>
      <vt:lpstr>deleteForExceptions</vt:lpstr>
      <vt:lpstr>deleteNotForExceptions</vt:lpstr>
      <vt:lpstr>description_SKI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edit_ipr_pub</vt:lpstr>
      <vt:lpstr>edit_ipr_pub_comm</vt:lpstr>
      <vt:lpstr>edit_ipr_pub_comm_SPb</vt:lpstr>
      <vt:lpstr>edit_ipr_pub_SPb</vt:lpstr>
      <vt:lpstr>etUnion_index2_6_22</vt:lpstr>
      <vt:lpstr>fil</vt:lpstr>
      <vt:lpstr>fil_flag</vt:lpstr>
      <vt:lpstr>flag_ipr</vt:lpstr>
      <vt:lpstr>flag_main_template</vt:lpstr>
      <vt:lpstr>flag_publication</vt:lpstr>
      <vt:lpstr>godEnd</vt:lpstr>
      <vt:lpstr>godStart</vt:lpstr>
      <vt:lpstr>indexPoint_repair</vt:lpstr>
      <vt:lpstr>indexPoint_repair_sVO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InfKindsOfGoods</vt:lpstr>
      <vt:lpstr>InfoForMOInTitle</vt:lpstr>
      <vt:lpstr>InfoForMRInTitle</vt:lpstr>
      <vt:lpstr>InfPeriodInTitle</vt:lpstr>
      <vt:lpstr>InfPointInIndex2</vt:lpstr>
      <vt:lpstr>InfSKIInTitle</vt:lpstr>
      <vt:lpstr>InfSKINumberInTitle</vt:lpstr>
      <vt:lpstr>InfSourcePublicationOnTitle</vt:lpstr>
      <vt:lpstr>InfStrPublication</vt:lpstr>
      <vt:lpstr>inn</vt:lpstr>
      <vt:lpstr>inn_zag</vt:lpstr>
      <vt:lpstr>inv_ch5_6_8</vt:lpstr>
      <vt:lpstr>iprSource5</vt:lpstr>
      <vt:lpstr>iprSource6</vt:lpstr>
      <vt:lpstr>kind_of_activity</vt:lpstr>
      <vt:lpstr>kind_of_activity_HVS</vt:lpstr>
      <vt:lpstr>kind_of_activity_VO</vt:lpstr>
      <vt:lpstr>kind_of_activity_WARM</vt:lpstr>
      <vt:lpstr>kind_of_fuels</vt:lpstr>
      <vt:lpstr>kind_of_name_source</vt:lpstr>
      <vt:lpstr>kind_of_NDS</vt:lpstr>
      <vt:lpstr>kind_of_purchase_method</vt:lpstr>
      <vt:lpstr>kind_of_tariff_unit</vt:lpstr>
      <vt:lpstr>kpp</vt:lpstr>
      <vt:lpstr>kpp_zag</vt:lpstr>
      <vt:lpstr>kvartal</vt:lpstr>
      <vt:lpstr>LastUpdateDate_MO</vt:lpstr>
      <vt:lpstr>LastUpdateDate_ReestrOrg</vt:lpstr>
      <vt:lpstr>LIST_MR_MO_OKTMO</vt:lpstr>
      <vt:lpstr>LIST_ORG_VO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NDS</vt:lpstr>
      <vt:lpstr>objective_of_IPR</vt:lpstr>
      <vt:lpstr>oktmo_check</vt:lpstr>
      <vt:lpstr>org</vt:lpstr>
      <vt:lpstr>org_zag</vt:lpstr>
      <vt:lpstr>p7_add_6_22</vt:lpstr>
      <vt:lpstr>p7_main_6_22</vt:lpstr>
      <vt:lpstr>p7x_add_6_22</vt:lpstr>
      <vt:lpstr>p7x_main_6_22</vt:lpstr>
      <vt:lpstr>pointTwo08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share_of_costs08</vt:lpstr>
      <vt:lpstr>sheetMain06</vt:lpstr>
      <vt:lpstr>sheetMain06_sVO</vt:lpstr>
      <vt:lpstr>sheetMain07</vt:lpstr>
      <vt:lpstr>sheetMain07_sVO</vt:lpstr>
      <vt:lpstr>SKI</vt:lpstr>
      <vt:lpstr>SKI_all_dsTBO</vt:lpstr>
      <vt:lpstr>SKI_number</vt:lpstr>
      <vt:lpstr>source_of_funding</vt:lpstr>
      <vt:lpstr>strPublication</vt:lpstr>
      <vt:lpstr>TSphere</vt:lpstr>
      <vt:lpstr>TSphere_full</vt:lpstr>
      <vt:lpstr>TSphere_trans</vt:lpstr>
      <vt:lpstr>valueSelectedRegion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и (или) очистки сточных вод (тарифное решение)</dc:title>
  <dc:subject>Показатели, подлежащие раскрытию в сфере водоотведения и (или) очистки сточных вод (тарифное решение)</dc:subject>
  <dc:creator>--</dc:creator>
  <cp:lastModifiedBy>IPO_SID</cp:lastModifiedBy>
  <cp:lastPrinted>2012-03-15T05:07:15Z</cp:lastPrinted>
  <dcterms:created xsi:type="dcterms:W3CDTF">2004-05-21T07:18:45Z</dcterms:created>
  <dcterms:modified xsi:type="dcterms:W3CDTF">2013-01-10T05:55:45Z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JKH.OPEN.INFO.TARIFF.VO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5.0.2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