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860"/>
  </bookViews>
  <sheets>
    <sheet name="Лист1" sheetId="1" r:id="rId1"/>
  </sheets>
  <definedNames>
    <definedName name="_xlnm.Print_Area" localSheetId="0">Лист1!$A$1:$I$70</definedName>
  </definedNames>
  <calcPr calcId="152511"/>
</workbook>
</file>

<file path=xl/calcChain.xml><?xml version="1.0" encoding="utf-8"?>
<calcChain xmlns="http://schemas.openxmlformats.org/spreadsheetml/2006/main">
  <c r="G9" i="1" l="1"/>
  <c r="F54" i="1"/>
  <c r="G6" i="1" l="1"/>
  <c r="G7" i="1"/>
  <c r="G8" i="1"/>
  <c r="G5" i="1" l="1"/>
  <c r="G16" i="1" l="1"/>
  <c r="G44" i="1" l="1"/>
  <c r="G43" i="1"/>
  <c r="G45" i="1" l="1"/>
  <c r="G41" i="1"/>
  <c r="G38" i="1" l="1"/>
  <c r="G37" i="1"/>
  <c r="G36" i="1"/>
  <c r="G35" i="1"/>
  <c r="G34" i="1"/>
  <c r="G14" i="1"/>
  <c r="E54" i="1" l="1"/>
  <c r="G56" i="1" l="1"/>
  <c r="G13" i="1"/>
  <c r="F10" i="1"/>
  <c r="G10" i="1"/>
  <c r="E10" i="1"/>
  <c r="G4" i="1"/>
  <c r="G31" i="1" l="1"/>
  <c r="G30" i="1"/>
  <c r="G29" i="1"/>
  <c r="G28" i="1"/>
  <c r="F17" i="1" l="1"/>
  <c r="E17" i="1"/>
  <c r="G27" i="1" l="1"/>
  <c r="G26" i="1"/>
  <c r="G25" i="1"/>
  <c r="G24" i="1"/>
  <c r="G23" i="1"/>
  <c r="G22" i="1"/>
  <c r="G21" i="1"/>
  <c r="G20" i="1"/>
  <c r="G19" i="1"/>
  <c r="G49" i="1" l="1"/>
  <c r="G12" i="1"/>
  <c r="G17" i="1" s="1"/>
  <c r="F46" i="1" l="1"/>
  <c r="E46" i="1"/>
  <c r="F57" i="1" l="1"/>
  <c r="E57" i="1"/>
  <c r="F61" i="1"/>
  <c r="G61" i="1"/>
  <c r="E61" i="1"/>
  <c r="G57" i="1" l="1"/>
  <c r="G46" i="1"/>
  <c r="G54" i="1" l="1"/>
  <c r="F62" i="1" l="1"/>
  <c r="G62" i="1"/>
  <c r="E62" i="1"/>
  <c r="K70" i="1" l="1"/>
</calcChain>
</file>

<file path=xl/sharedStrings.xml><?xml version="1.0" encoding="utf-8"?>
<sst xmlns="http://schemas.openxmlformats.org/spreadsheetml/2006/main" count="232" uniqueCount="138">
  <si>
    <t>№</t>
  </si>
  <si>
    <t>Реквизиты торгов</t>
  </si>
  <si>
    <t>Заказчик</t>
  </si>
  <si>
    <t>Предмет контракта</t>
  </si>
  <si>
    <t>Начальная цена контракта</t>
  </si>
  <si>
    <t>Сумма контракта</t>
  </si>
  <si>
    <t>Экономия</t>
  </si>
  <si>
    <t>Дата итогового протокола</t>
  </si>
  <si>
    <t>ИТОГО:</t>
  </si>
  <si>
    <t>ВСЕГО по Управлению капитального строительства и благоустройству администрации:</t>
  </si>
  <si>
    <t>ВСЕГО по Управлению образования администрации:</t>
  </si>
  <si>
    <t>Администрация Озерского городского округа Челябинской области</t>
  </si>
  <si>
    <t>ВСЕГО по администрации Озерского городского округа:</t>
  </si>
  <si>
    <t xml:space="preserve">    2-94-37</t>
  </si>
  <si>
    <t>Главный распорядитель бюджетных средств, орган, осуществляющий функции и полномочия учредителя – Управление капитального строительства и благоустройства администрации Озерского городского округа</t>
  </si>
  <si>
    <t>Примечание</t>
  </si>
  <si>
    <t xml:space="preserve"> (единственная заявка)</t>
  </si>
  <si>
    <t>(торги состоялись)</t>
  </si>
  <si>
    <t xml:space="preserve">Дюг И.П. </t>
  </si>
  <si>
    <t>Главный распорядитель бюджетных средств, орган, осуществляющий функции и полномочия учредителя – Управление образования администрации Озерского городского округа</t>
  </si>
  <si>
    <t>Главный распорядитель бюджетных средств, орган, осуществляющий функции и полномочия учредителя – Управление социальной защиты населения</t>
  </si>
  <si>
    <t>ВСЕГО по Управлению социальной защиты населения:</t>
  </si>
  <si>
    <t xml:space="preserve">т.к. не привели к заключению контрактов  следующие процедуры:  </t>
  </si>
  <si>
    <t>Орган, осуществляющий функции и полномочия учредителя – Управление жилищно-коммунального хозяйства  администрации Озерского городского округа</t>
  </si>
  <si>
    <t>Муниципальное учреждение «Социальная сфера» Озерского городского округа» (МУ «Соцсфера»)</t>
  </si>
  <si>
    <t>ВСЕГО по Управлению жилищно-коммунального хозяйства администрации:</t>
  </si>
  <si>
    <t>И.о. начальника Управления экономики</t>
  </si>
  <si>
    <t>О.В. Беликова</t>
  </si>
  <si>
    <t>УПРАВЛЕНИЕ КАПИТАЛЬНОГО СТРОИТЕЛЬСТВА И БЛАГОУСТРОЙСТВА АДМИНИСТРАЦИИ ОЗЕРСКОГО ГОРОДСКОГО ОКРУГА</t>
  </si>
  <si>
    <t xml:space="preserve">Главный распорядитель бюджетных средств, орган, осуществляющий функции и полномочия учредителя – администрация Озерского городского округа </t>
  </si>
  <si>
    <t>Главный распорядитель бюджетных средств – Управление имущественных отношений  администрации Озерского городского округа</t>
  </si>
  <si>
    <t>ВСЕГО по Управлению имущественных отношений администрации:</t>
  </si>
  <si>
    <t>Управление имущественных отношений  администрации Озерского городского округа</t>
  </si>
  <si>
    <t>МБДОУ  "ЦЕНТР РАЗВИТИЯ РЕБЕНКА-ДЕТСКИЙ САД №58 "ЖЕМЧУЖИНКА"</t>
  </si>
  <si>
    <t xml:space="preserve">УПРАВЛЕНИЕ ЖИЛИЩНО-КОММУНАЛЬНОГО ХОЗЯЙСТВА АДМИНИСТРАЦИИ ОЗЕРСКОГО ГОРОДСКОГО ОКРУГА </t>
  </si>
  <si>
    <t>Наш двор мечты по адресу бул. Луначарского, д. 19, г. Озерск Челябинская область (благоустройство территории МКД: планировка и установка лестницы и пандуса, установка парковочных барьеров, асфальтирование 2 протоптанных жителями дорожек, асфальтирование части спортивной площадки, установка МАФ (скамейка и урна) для пожилых жителей дома, озеленение)</t>
  </si>
  <si>
    <t xml:space="preserve">Сведения о результатах торгов, проведенных Отделом муниципального заказа Управления экономики администрации Озерского городского округа Челябинской области
за апрель 2024 г. </t>
  </si>
  <si>
    <t>№ 5-13/            ОСАГО</t>
  </si>
  <si>
    <t xml:space="preserve">№ 3-09/                   Услуги охраны              </t>
  </si>
  <si>
    <t xml:space="preserve">№ 2-09/                       Услуги оценки          </t>
  </si>
  <si>
    <t>№ 3-48/           Капитальный ремонт спортзала</t>
  </si>
  <si>
    <t>№ 4-30/                 Молочная продукция</t>
  </si>
  <si>
    <t>№ 1-76/           Поставка рыбы</t>
  </si>
  <si>
    <t>№ 6-12/                  Наш двор мечты 2</t>
  </si>
  <si>
    <t xml:space="preserve">  № 8-85/                    Ремонт душевой Уральская, 3          </t>
  </si>
  <si>
    <t>№ 13-06/                Сквер п.Метлино</t>
  </si>
  <si>
    <t xml:space="preserve">№ 14-06/                 Мемориал ВОВ п.Метлино </t>
  </si>
  <si>
    <t>№ 15-06/                 УДС Новогорный</t>
  </si>
  <si>
    <t xml:space="preserve">№ 16-06/                УДС Метлино </t>
  </si>
  <si>
    <t>№ 17-06/                 УДС Озерск Светофоры</t>
  </si>
  <si>
    <t>№ 18-06/                УДС загородные дороги</t>
  </si>
  <si>
    <t>№ 19-06/                УДС поселок №2</t>
  </si>
  <si>
    <t>№ 20-06/                 УДС Озерск ДОК</t>
  </si>
  <si>
    <t>№ 21-06/                 УДС Озерск старый город</t>
  </si>
  <si>
    <t>№ 22-06/                  Свалки</t>
  </si>
  <si>
    <t>№ 23-06/                 Свалки Метлино, Н. Теча</t>
  </si>
  <si>
    <t>№ 24-06/                 Свалки Новогорный</t>
  </si>
  <si>
    <t>№ 25-06/                 Содержание территории сквера Броховича</t>
  </si>
  <si>
    <t>№ 26-06/                 Маршрут № 17</t>
  </si>
  <si>
    <t>№ 27-06/                 Маршрут № 18</t>
  </si>
  <si>
    <t>№ 28-06/                 Маршрут № 11</t>
  </si>
  <si>
    <t>Выполнение работ по содержанию сквера поселка Метлино в районе улиц Мира и Центральная</t>
  </si>
  <si>
    <t>Выполнение работ по содержанию территории мемориального комплекса погибшим в Великой Отечественной войне жителям поселка Метлино</t>
  </si>
  <si>
    <t>Выполнение работ по содержанию объектов улично-дорожной сети пос. Новогорный, пос. Бижеляк, д. Селезни, автомобильной дороги пос. Новогорный – пос. Бижеляк</t>
  </si>
  <si>
    <t>Выполнение работ по содержанию объектов улично-дорожной сети поселка № 2</t>
  </si>
  <si>
    <t>Выполнение работ по содержанию загородных автомобильных дорог Озерского городского округа</t>
  </si>
  <si>
    <t>Выполнение работ по содержанию объектов улично-дорожной сети г. Озерска (светофорные объекты)</t>
  </si>
  <si>
    <t>Выполнение работ по содержанию объектов улично-дорожной сети г. Озерска</t>
  </si>
  <si>
    <t xml:space="preserve">Поставка молока питьевого и молочной продукции
</t>
  </si>
  <si>
    <t>Капитальный ремонт здания спортивного зала «Школа-интернат № 37 VIII вида»</t>
  </si>
  <si>
    <t>Оказание услуг по определению рыночной стоимости восьми объектов незавершенного строительства на территории г. Озерска Челябинской области</t>
  </si>
  <si>
    <t>Капитальный ремонт помещений душевой в общежитии по ул. Уральской, д. 3</t>
  </si>
  <si>
    <t xml:space="preserve">Выполнение работ по содержанию территории сквера им. Б.В. Броховича в г. Озерске Челябинской области
</t>
  </si>
  <si>
    <t>Выполнение работ, связанных с осуществлением регулярных перевозок пассажиров и багажа по муниципальному маршруту № 18 "Главпочтамт - Сад № 8" на территории Озерского городского округа по регулируемому тарифу</t>
  </si>
  <si>
    <t>Оказание услуг по ликвидации мест несанкционированного размещения отходов на территории п. Метлино, д. Новая Теча Озерского городского округа Челябинской области</t>
  </si>
  <si>
    <t xml:space="preserve">Оказание услуг по ликвидации мест несанкционированного размещения отходов на территории п. Новогорный Озерского городского округа Челябинской области
</t>
  </si>
  <si>
    <t>Выполнение работ, связанных с осуществлением регулярных перевозок пассажиров и багажа по муниципальному маршруту № 17 "Сквер первостроителей - НСТ "Акакуль" на территории Озерского городского округа по регулируемому тарифу</t>
  </si>
  <si>
    <t xml:space="preserve">Оказание услуг по ликвидации мест несанкционированного размещения отходов на территории Озерского городского округа Челябинской области
</t>
  </si>
  <si>
    <t>Выполнение работ по содержанию объектов улично-дорожной сети поселка Метлино</t>
  </si>
  <si>
    <t xml:space="preserve">№ 1-14/           Охрана лесов                 </t>
  </si>
  <si>
    <t xml:space="preserve">№ 4-09/                      ТО здания      </t>
  </si>
  <si>
    <t xml:space="preserve">№ 5-09/                        Поставка бензина    </t>
  </si>
  <si>
    <t>Страхование гражданской ответственности владельцев автотранспортных средств</t>
  </si>
  <si>
    <t>№ 3-57/                 Организация питания ДОЛ Отважных</t>
  </si>
  <si>
    <t>______</t>
  </si>
  <si>
    <t>Поставка филе тресковых рыб мороженное</t>
  </si>
  <si>
    <t>МУНИЦИПАЛЬНОЕ БЮДЖЕТНОЕ СТАЦИОНАРНОЕ УЧРЕЖДЕНИЕ СОЦИАЛЬНОГО ОБСЛУЖИВАНИЯ ОЗЕРСКОГО ГОРОДСКОГО ОКРУГА "ОЗЕРСКИЙ ЦЕНТР СОДЕЙСТВИЯ СЕМЕЙНОМУ ВОСПИТАНИЮ"</t>
  </si>
  <si>
    <t>(не подано ни одной заявки)</t>
  </si>
  <si>
    <t>Выполнение работ, связанных с осуществлением регулярных перевозок пассажиров и багажа по муниципальному маршруту № 11 «ДК «Маяк» – Сад № 9» на территории Озерского городского округа по регулируемому тарифу</t>
  </si>
  <si>
    <t>Выполнение работ по содержанию незакрепленных территорий г. Озерск, пос. Метлино</t>
  </si>
  <si>
    <t>№ 29-06/                Содержанию незакрепленных территорий пос. Метлино</t>
  </si>
  <si>
    <t>Услуги частной охраны (Выставление поста охраны)</t>
  </si>
  <si>
    <t>№ 30-06/                Содержанию незакрепленных территорий пос. Новогорный</t>
  </si>
  <si>
    <t>№ 31-06/                 Содержанию незакрепленных территорий г.Озерск</t>
  </si>
  <si>
    <t>№ 32-06/                Разметка пешеходные переходы УДС  г. Озерска</t>
  </si>
  <si>
    <t>№ 33-06/                Разметка на загородных автомобильных дорогах</t>
  </si>
  <si>
    <t>№ 34-06/                Разметка УДС г. Озерск</t>
  </si>
  <si>
    <t>№ 35-06/                Содержание незакрепленных территорий г. Озерск, поселок № 2</t>
  </si>
  <si>
    <t>№ 36-06/                Озеленение в сквере им. Б.В. Броховича</t>
  </si>
  <si>
    <t>№ 7-84/                 Капитальный ремонт напорных коллекторов</t>
  </si>
  <si>
    <t>№ 37-06/                Содержание детских игровых площадок г. Озерск</t>
  </si>
  <si>
    <t>№ 38-06/                Содержание детской игровой площадки п.Новогорный</t>
  </si>
  <si>
    <t>Капитальный ремонт правого напорного коллектора канализации 2К1Н по пр. Карла Маркса. Капитальный ремонт левого напорного коллектора канализации 2К1Н по пр. Карла Маркса. Капитальный ремонт напорного коллектора ливневой канализации К2Н по пр. Карла Маркса</t>
  </si>
  <si>
    <t>МУНИЦИПАЛЬНОЕ КАЗЕННОЕ УЧРЕЖДЕНИЕ "УПРАВЛЕНИЕ КАПИТАЛЬНОГО СТРОИТЕЛЬСТВА ОЗЕРСКОГО ГОРОДСКОГО ОКРУГА"</t>
  </si>
  <si>
    <t>Выполнение работ по содержанию незакрепленных территорий г. Озерск, поселок № 2</t>
  </si>
  <si>
    <t>Выполнение работ по озеленению в сквере им. Б.В. Броховича в г. Озерске Челябинской области</t>
  </si>
  <si>
    <t>Выполнение работ по содержанию детской игровой площадки в пос. Новогорный</t>
  </si>
  <si>
    <t>Выполнение работ по содержанию детских игровых площадок в г. Озерске
.</t>
  </si>
  <si>
    <t>Поставка бензина автомобильного (розничная реализация)</t>
  </si>
  <si>
    <t>Выполнение работ по нанесению разметки на пешеходных переходах улично-дорожной сети г. Озерска</t>
  </si>
  <si>
    <t>Выполнение работ по нанесению разметки на загородных автомобильных дорогах Озерского городского округа</t>
  </si>
  <si>
    <t xml:space="preserve">Выполнение работ по нанесению разметки на улично-дорожной сети г. Озерска
</t>
  </si>
  <si>
    <t xml:space="preserve">Оказание услуг по комплексному эксплуатационно-техническому обслуживанию административного нежилого здания, расположенного по адресу: Россия, Челябинская область, г. Озерск, ул. Блюхера, 2а
</t>
  </si>
  <si>
    <t>Выполнение работ по содержанию незакрепленных территорий в г. Озерске</t>
  </si>
  <si>
    <t>Выполнение работ по содержанию незакрепленных территорий г. Озерск, п. Новогорный</t>
  </si>
  <si>
    <t>Выполнение мероприятий по сохранению лесов, в том числе работ по охране, защите, воспроизводству городских лесов на территории МКУ «Озерское лесничество», с одновременной продажей лесных насаждений для заготовки древесины.</t>
  </si>
  <si>
    <t>МУНИЦИПАЛЬНОЕ КАЗЕННОЕ УЧРЕЖДЕНИЕ "ОЗЕРСКОЕ ЛЕСНИЧЕСТВО"</t>
  </si>
  <si>
    <t>Организация питания детей ДОЛ «Отважных» 1-4 смены</t>
  </si>
  <si>
    <t>МУНИЦИПАЛЬНОЕ БЮДЖЕТНОЕ УЧРЕЖДЕНИЕ ДОПОЛНИТЕЛЬНОГО ОБРАЗОВАНИЯ "ДВОРЕЦ ТВОРЧЕСТВА ДЕТЕЙ И МОЛОДЕЖИ"</t>
  </si>
  <si>
    <t>№ 4-57/                 Организация питания ДОЛ Орденок</t>
  </si>
  <si>
    <t>№ 5-57/                 Организация питания ДОЛ Звездочка</t>
  </si>
  <si>
    <t>№ 6-57/                 Транспортные услуги (перевозка сотрудников)</t>
  </si>
  <si>
    <t>Услуги автотранспорта (перевозка сотрудников)</t>
  </si>
  <si>
    <t>Организация питания детей ДОЛ «Звездочка» 1-4 смены</t>
  </si>
  <si>
    <t>Организация питания детей ДОЛ «Орленок» 1-4 смены</t>
  </si>
  <si>
    <t xml:space="preserve">№ 6-13/                     ТО Тойота </t>
  </si>
  <si>
    <t>№ 8-13/                      ТО КИА</t>
  </si>
  <si>
    <t>Услуги по диагностике, техническому обслуживанию и ремонту автомобилей Тойота администрации Озерского городского округа</t>
  </si>
  <si>
    <t>Услуги по диагностике, техническому обслуживанию и ремонту автомобилей КИА администрации Озерского городского округа</t>
  </si>
  <si>
    <t>Услуги по диагностике, техническому обслуживанию и ремонту автомобилей Daewoo Nexia и Lada Granta администрации Озерского городского округа</t>
  </si>
  <si>
    <t>Услуги по диагностике, техническому обслуживанию и ремонту автомобилей Форд Галакси администрации Озерского городского округа</t>
  </si>
  <si>
    <t>№ 10-13/                 Поставка МФУ</t>
  </si>
  <si>
    <t>Поставка многофункциональных устройства (МФУ)</t>
  </si>
  <si>
    <t>Сумма заключенных контрактов меньше суммы начальных максимальных цен контрактов на 1 549 786,80 без учета экономии (17 647 141,33),</t>
  </si>
  <si>
    <t>1)  № 6-12/ Наш двор мечты 2.</t>
  </si>
  <si>
    <t>№ 7-13/                     ТО Нексия и Гранта</t>
  </si>
  <si>
    <t>№ 9-13/                        ТО Форд</t>
  </si>
  <si>
    <t>МБОУ "СПЕЦИАЛЬНАЯ (КОРРЕКЦИОННАЯ) ОБЩЕОБРАЗОВАТЕЛЬНАЯ ШКОЛА-ИНТЕРНАТ № 37 VIII ВИДА"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</si>
</sst>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Times New Roman"/>
      <family val="1"/>
      <charset val="204"/>
    </font>
    <font>
      <b/>
      <sz val="10"/>
      <color theme="1"/>
      <name val="Times New Roman"/>
      <family val="1"/>
      <charset val="204"/>
    </font>
    <font>
      <sz val="10"/>
      <color theme="1"/>
      <name val="Times New Roman"/>
      <family val="1"/>
      <charset val="204"/>
    </font>
    <font>
      <b/>
      <i/>
      <sz val="10"/>
      <color theme="1"/>
      <name val="Times New Roman"/>
      <family val="1"/>
      <charset val="204"/>
    </font>
    <font>
      <b/>
      <i/>
      <sz val="11"/>
      <color theme="1"/>
      <name val="Times New Roman"/>
      <family val="1"/>
      <charset val="204"/>
    </font>
    <font>
      <b/>
      <sz val="12"/>
      <color theme="1"/>
      <name val="Times New Roman"/>
      <family val="1"/>
      <charset val="204"/>
    </font>
    <font>
      <sz val="9"/>
      <color theme="1"/>
      <name val="Times New Roman"/>
      <family val="1"/>
      <charset val="204"/>
    </font>
    <font>
      <sz val="10"/>
      <name val="Times New Roman"/>
      <family val="1"/>
      <charset val="204"/>
    </font>
    <font>
      <sz val="9"/>
      <color rgb="FF000000"/>
      <name val="Tahoma"/>
      <family val="2"/>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8"/>
      <color theme="1"/>
      <name val="Times New Roman"/>
      <family val="1"/>
      <charset val="204"/>
    </font>
  </fonts>
  <fills count="6">
    <fill>
      <patternFill patternType="none"/>
    </fill>
    <fill>
      <patternFill patternType="gray125"/>
    </fill>
    <fill>
      <patternFill patternType="solid">
        <fgColor rgb="FFFFFFCC"/>
        <bgColor indexed="64"/>
      </patternFill>
    </fill>
    <fill>
      <patternFill patternType="solid">
        <fgColor rgb="FFEAEAEA"/>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style="thick">
        <color indexed="64"/>
      </left>
      <right style="thin">
        <color auto="1"/>
      </right>
      <top style="thin">
        <color auto="1"/>
      </top>
      <bottom style="thin">
        <color auto="1"/>
      </bottom>
      <diagonal/>
    </border>
  </borders>
  <cellStyleXfs count="1">
    <xf numFmtId="0" fontId="0" fillId="0" borderId="0"/>
  </cellStyleXfs>
  <cellXfs count="60">
    <xf numFmtId="0" fontId="0" fillId="0" borderId="0" xfId="0"/>
    <xf numFmtId="0" fontId="3" fillId="0" borderId="2" xfId="0" applyFont="1" applyBorder="1" applyAlignment="1">
      <alignment horizontal="center" wrapText="1"/>
    </xf>
    <xf numFmtId="0" fontId="3" fillId="0" borderId="3" xfId="0" applyFont="1" applyBorder="1" applyAlignment="1">
      <alignment horizontal="center" wrapText="1"/>
    </xf>
    <xf numFmtId="0" fontId="2" fillId="0" borderId="1" xfId="0" applyFont="1" applyBorder="1" applyAlignment="1">
      <alignment horizontal="center" vertical="top"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2" xfId="0" applyFont="1" applyBorder="1" applyAlignment="1">
      <alignment horizontal="center" vertical="top" wrapText="1"/>
    </xf>
    <xf numFmtId="4" fontId="3" fillId="0" borderId="2" xfId="0" applyNumberFormat="1" applyFont="1" applyBorder="1" applyAlignment="1">
      <alignment horizontal="center" vertical="top" wrapText="1"/>
    </xf>
    <xf numFmtId="14" fontId="3" fillId="0" borderId="2" xfId="0" applyNumberFormat="1" applyFont="1" applyBorder="1" applyAlignment="1">
      <alignment horizontal="center" vertical="top" wrapText="1"/>
    </xf>
    <xf numFmtId="0" fontId="3" fillId="0" borderId="3" xfId="0" applyFont="1" applyBorder="1" applyAlignment="1">
      <alignment horizontal="center" vertical="top" wrapText="1"/>
    </xf>
    <xf numFmtId="4" fontId="0" fillId="0" borderId="0" xfId="0" applyNumberFormat="1"/>
    <xf numFmtId="0" fontId="3" fillId="0" borderId="12" xfId="0" applyFont="1" applyBorder="1" applyAlignment="1">
      <alignment horizontal="center"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vertical="center" wrapText="1"/>
    </xf>
    <xf numFmtId="0" fontId="2" fillId="0" borderId="5" xfId="0" applyFont="1" applyBorder="1" applyAlignment="1">
      <alignment horizontal="right" vertical="center"/>
    </xf>
    <xf numFmtId="4" fontId="4" fillId="3" borderId="2" xfId="0" applyNumberFormat="1"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4" fontId="3" fillId="5" borderId="2" xfId="0" applyNumberFormat="1" applyFont="1" applyFill="1" applyBorder="1" applyAlignment="1">
      <alignment horizontal="center" vertical="top" wrapText="1"/>
    </xf>
    <xf numFmtId="0" fontId="7" fillId="0" borderId="2"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3" fillId="0" borderId="2" xfId="0" applyFont="1" applyFill="1" applyBorder="1" applyAlignment="1">
      <alignment horizontal="center" vertical="top" wrapText="1"/>
    </xf>
    <xf numFmtId="0" fontId="9" fillId="0" borderId="0" xfId="0" applyFont="1"/>
    <xf numFmtId="0" fontId="3" fillId="0" borderId="11" xfId="0" applyFont="1" applyFill="1" applyBorder="1" applyAlignment="1">
      <alignment horizontal="center" vertical="top" wrapText="1"/>
    </xf>
    <xf numFmtId="0" fontId="10" fillId="0" borderId="15" xfId="0"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11" fillId="3" borderId="2" xfId="0" applyNumberFormat="1" applyFont="1" applyFill="1" applyBorder="1" applyAlignment="1">
      <alignment horizontal="center" vertic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3" fillId="0" borderId="0" xfId="0" applyFont="1" applyFill="1" applyAlignment="1">
      <alignment horizontal="left"/>
    </xf>
    <xf numFmtId="0" fontId="3" fillId="0" borderId="3" xfId="0" applyFont="1" applyFill="1" applyBorder="1" applyAlignment="1">
      <alignment horizontal="center" vertical="top" wrapText="1"/>
    </xf>
    <xf numFmtId="0" fontId="2" fillId="0" borderId="0" xfId="0" applyFont="1" applyFill="1" applyAlignment="1"/>
    <xf numFmtId="0" fontId="2" fillId="0" borderId="0" xfId="0" applyFont="1" applyFill="1" applyAlignment="1">
      <alignment horizontal="left"/>
    </xf>
    <xf numFmtId="0" fontId="0" fillId="0" borderId="0" xfId="0" applyFill="1" applyAlignment="1"/>
    <xf numFmtId="0" fontId="7" fillId="0" borderId="0" xfId="0" applyFont="1" applyFill="1" applyAlignment="1"/>
    <xf numFmtId="0" fontId="7" fillId="0" borderId="0" xfId="0" applyFont="1" applyFill="1" applyAlignment="1">
      <alignment horizontal="left"/>
    </xf>
    <xf numFmtId="0" fontId="3" fillId="0" borderId="0" xfId="0" applyFont="1" applyFill="1" applyAlignment="1"/>
    <xf numFmtId="0" fontId="3" fillId="0" borderId="0" xfId="0" applyFont="1" applyFill="1" applyAlignment="1">
      <alignment horizontal="left"/>
    </xf>
    <xf numFmtId="0" fontId="0" fillId="0" borderId="0" xfId="0" applyFill="1" applyAlignment="1">
      <alignment horizontal="left"/>
    </xf>
    <xf numFmtId="0" fontId="6" fillId="0" borderId="0" xfId="0" applyFont="1" applyAlignment="1">
      <alignment horizontal="center"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0" xfId="0" applyFont="1" applyFill="1" applyAlignment="1">
      <alignment horizontal="left"/>
    </xf>
    <xf numFmtId="0" fontId="8" fillId="0" borderId="0" xfId="0" applyFont="1" applyFill="1" applyAlignment="1">
      <alignment horizontal="left"/>
    </xf>
    <xf numFmtId="0" fontId="1" fillId="2" borderId="14"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wrapText="1"/>
    </xf>
    <xf numFmtId="0" fontId="13" fillId="0" borderId="2"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colors>
    <mruColors>
      <color rgb="FFFFFFCC"/>
      <color rgb="FFCCFFCC"/>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abSelected="1" topLeftCell="A58" zoomScale="110" zoomScaleNormal="110" workbookViewId="0">
      <selection activeCell="D48" sqref="D48"/>
    </sheetView>
  </sheetViews>
  <sheetFormatPr defaultRowHeight="15" x14ac:dyDescent="0.25"/>
  <cols>
    <col min="1" max="1" width="4.7109375" customWidth="1"/>
    <col min="2" max="2" width="17.42578125" customWidth="1"/>
    <col min="3" max="3" width="17.140625" customWidth="1"/>
    <col min="4" max="4" width="30.28515625" customWidth="1"/>
    <col min="5" max="5" width="14.5703125" customWidth="1"/>
    <col min="6" max="6" width="15.28515625" customWidth="1"/>
    <col min="7" max="7" width="15.85546875" customWidth="1"/>
    <col min="8" max="8" width="11.7109375" customWidth="1"/>
    <col min="9" max="9" width="18.140625" customWidth="1"/>
    <col min="11" max="11" width="19.42578125" customWidth="1"/>
  </cols>
  <sheetData>
    <row r="1" spans="1:11" ht="50.25" customHeight="1" thickBot="1" x14ac:dyDescent="0.3">
      <c r="A1" s="44" t="s">
        <v>36</v>
      </c>
      <c r="B1" s="44"/>
      <c r="C1" s="44"/>
      <c r="D1" s="44"/>
      <c r="E1" s="44"/>
      <c r="F1" s="44"/>
      <c r="G1" s="44"/>
      <c r="H1" s="44"/>
      <c r="I1" s="44"/>
    </row>
    <row r="2" spans="1:11" ht="74.25" customHeight="1" thickBot="1" x14ac:dyDescent="0.3">
      <c r="A2" s="13" t="s">
        <v>0</v>
      </c>
      <c r="B2" s="14" t="s">
        <v>1</v>
      </c>
      <c r="C2" s="14" t="s">
        <v>2</v>
      </c>
      <c r="D2" s="14" t="s">
        <v>3</v>
      </c>
      <c r="E2" s="15" t="s">
        <v>4</v>
      </c>
      <c r="F2" s="14" t="s">
        <v>5</v>
      </c>
      <c r="G2" s="14" t="s">
        <v>6</v>
      </c>
      <c r="H2" s="15" t="s">
        <v>7</v>
      </c>
      <c r="I2" s="16" t="s">
        <v>15</v>
      </c>
    </row>
    <row r="3" spans="1:11" ht="21.75" customHeight="1" x14ac:dyDescent="0.25">
      <c r="A3" s="48" t="s">
        <v>29</v>
      </c>
      <c r="B3" s="49"/>
      <c r="C3" s="49"/>
      <c r="D3" s="49"/>
      <c r="E3" s="49"/>
      <c r="F3" s="49"/>
      <c r="G3" s="49"/>
      <c r="H3" s="49"/>
      <c r="I3" s="50"/>
    </row>
    <row r="4" spans="1:11" ht="63.75" x14ac:dyDescent="0.25">
      <c r="A4" s="3">
        <v>1</v>
      </c>
      <c r="B4" s="26" t="s">
        <v>37</v>
      </c>
      <c r="C4" s="26" t="s">
        <v>11</v>
      </c>
      <c r="D4" s="7" t="s">
        <v>82</v>
      </c>
      <c r="E4" s="20">
        <v>19852.63</v>
      </c>
      <c r="F4" s="20">
        <v>14684.13</v>
      </c>
      <c r="G4" s="30">
        <f>E4-F4</f>
        <v>5168.5000000000018</v>
      </c>
      <c r="H4" s="9">
        <v>45392</v>
      </c>
      <c r="I4" s="10" t="s">
        <v>17</v>
      </c>
    </row>
    <row r="5" spans="1:11" ht="63.75" x14ac:dyDescent="0.25">
      <c r="A5" s="3">
        <v>2</v>
      </c>
      <c r="B5" s="26" t="s">
        <v>125</v>
      </c>
      <c r="C5" s="26" t="s">
        <v>11</v>
      </c>
      <c r="D5" s="7" t="s">
        <v>127</v>
      </c>
      <c r="E5" s="20">
        <v>810446.61</v>
      </c>
      <c r="F5" s="20">
        <v>806394.38</v>
      </c>
      <c r="G5" s="30">
        <f>E5-F5</f>
        <v>4052.2299999999814</v>
      </c>
      <c r="H5" s="9">
        <v>45406</v>
      </c>
      <c r="I5" s="10" t="s">
        <v>17</v>
      </c>
    </row>
    <row r="6" spans="1:11" ht="63.75" x14ac:dyDescent="0.25">
      <c r="A6" s="3">
        <v>3</v>
      </c>
      <c r="B6" s="26" t="s">
        <v>135</v>
      </c>
      <c r="C6" s="26" t="s">
        <v>11</v>
      </c>
      <c r="D6" s="7" t="s">
        <v>129</v>
      </c>
      <c r="E6" s="20">
        <v>118656.64</v>
      </c>
      <c r="F6" s="20">
        <v>118063.36</v>
      </c>
      <c r="G6" s="30">
        <f t="shared" ref="G6:G9" si="0">E6-F6</f>
        <v>593.27999999999884</v>
      </c>
      <c r="H6" s="9">
        <v>45407</v>
      </c>
      <c r="I6" s="10" t="s">
        <v>17</v>
      </c>
    </row>
    <row r="7" spans="1:11" ht="63.75" x14ac:dyDescent="0.25">
      <c r="A7" s="3">
        <v>4</v>
      </c>
      <c r="B7" s="26" t="s">
        <v>126</v>
      </c>
      <c r="C7" s="26" t="s">
        <v>11</v>
      </c>
      <c r="D7" s="7" t="s">
        <v>128</v>
      </c>
      <c r="E7" s="20">
        <v>664000.29</v>
      </c>
      <c r="F7" s="20">
        <v>660680.29</v>
      </c>
      <c r="G7" s="30">
        <f t="shared" si="0"/>
        <v>3320</v>
      </c>
      <c r="H7" s="9">
        <v>45407</v>
      </c>
      <c r="I7" s="10" t="s">
        <v>17</v>
      </c>
    </row>
    <row r="8" spans="1:11" ht="63.75" x14ac:dyDescent="0.25">
      <c r="A8" s="3">
        <v>5</v>
      </c>
      <c r="B8" s="26" t="s">
        <v>136</v>
      </c>
      <c r="C8" s="26" t="s">
        <v>11</v>
      </c>
      <c r="D8" s="7" t="s">
        <v>130</v>
      </c>
      <c r="E8" s="20">
        <v>448163.36</v>
      </c>
      <c r="F8" s="20">
        <v>445922.54</v>
      </c>
      <c r="G8" s="30">
        <f t="shared" si="0"/>
        <v>2240.820000000007</v>
      </c>
      <c r="H8" s="9">
        <v>45407</v>
      </c>
      <c r="I8" s="10" t="s">
        <v>17</v>
      </c>
    </row>
    <row r="9" spans="1:11" ht="63.75" x14ac:dyDescent="0.25">
      <c r="A9" s="3">
        <v>6</v>
      </c>
      <c r="B9" s="26" t="s">
        <v>131</v>
      </c>
      <c r="C9" s="26" t="s">
        <v>11</v>
      </c>
      <c r="D9" s="7" t="s">
        <v>132</v>
      </c>
      <c r="E9" s="20">
        <v>265666.65000000002</v>
      </c>
      <c r="F9" s="20">
        <v>180653.5</v>
      </c>
      <c r="G9" s="30">
        <f t="shared" si="0"/>
        <v>85013.150000000023</v>
      </c>
      <c r="H9" s="9">
        <v>45408</v>
      </c>
      <c r="I9" s="10" t="s">
        <v>17</v>
      </c>
    </row>
    <row r="10" spans="1:11" ht="21.75" customHeight="1" x14ac:dyDescent="0.25">
      <c r="A10" s="51" t="s">
        <v>12</v>
      </c>
      <c r="B10" s="52"/>
      <c r="C10" s="52"/>
      <c r="D10" s="53"/>
      <c r="E10" s="18">
        <f>SUM(E4:E9)</f>
        <v>2326786.1799999997</v>
      </c>
      <c r="F10" s="18">
        <f t="shared" ref="F10:G10" si="1">SUM(F4:F9)</f>
        <v>2226398.2000000002</v>
      </c>
      <c r="G10" s="18">
        <f t="shared" si="1"/>
        <v>100387.98000000001</v>
      </c>
      <c r="H10" s="1"/>
      <c r="I10" s="2"/>
      <c r="K10" s="11"/>
    </row>
    <row r="11" spans="1:11" ht="21.75" customHeight="1" x14ac:dyDescent="0.25">
      <c r="A11" s="48" t="s">
        <v>30</v>
      </c>
      <c r="B11" s="49"/>
      <c r="C11" s="49"/>
      <c r="D11" s="49"/>
      <c r="E11" s="49"/>
      <c r="F11" s="49"/>
      <c r="G11" s="49"/>
      <c r="H11" s="49"/>
      <c r="I11" s="50"/>
      <c r="K11" s="11"/>
    </row>
    <row r="12" spans="1:11" ht="76.5" x14ac:dyDescent="0.25">
      <c r="A12" s="3">
        <v>7</v>
      </c>
      <c r="B12" s="26" t="s">
        <v>39</v>
      </c>
      <c r="C12" s="26" t="s">
        <v>32</v>
      </c>
      <c r="D12" s="7" t="s">
        <v>70</v>
      </c>
      <c r="E12" s="20">
        <v>59833.33</v>
      </c>
      <c r="F12" s="20">
        <v>10253.41</v>
      </c>
      <c r="G12" s="30">
        <f>E12-F12</f>
        <v>49579.92</v>
      </c>
      <c r="H12" s="9">
        <v>45387</v>
      </c>
      <c r="I12" s="10" t="s">
        <v>17</v>
      </c>
      <c r="K12" s="11"/>
    </row>
    <row r="13" spans="1:11" ht="76.5" x14ac:dyDescent="0.25">
      <c r="A13" s="3">
        <v>8</v>
      </c>
      <c r="B13" s="26" t="s">
        <v>38</v>
      </c>
      <c r="C13" s="26" t="s">
        <v>32</v>
      </c>
      <c r="D13" s="7" t="s">
        <v>91</v>
      </c>
      <c r="E13" s="20">
        <v>801213.18</v>
      </c>
      <c r="F13" s="20">
        <v>681957.51</v>
      </c>
      <c r="G13" s="30">
        <f>E13-F13</f>
        <v>119255.67000000004</v>
      </c>
      <c r="H13" s="9">
        <v>45392</v>
      </c>
      <c r="I13" s="10" t="s">
        <v>17</v>
      </c>
      <c r="K13" s="11"/>
    </row>
    <row r="14" spans="1:11" ht="81" customHeight="1" x14ac:dyDescent="0.25">
      <c r="A14" s="3">
        <v>9</v>
      </c>
      <c r="B14" s="26" t="s">
        <v>80</v>
      </c>
      <c r="C14" s="26" t="s">
        <v>32</v>
      </c>
      <c r="D14" s="7" t="s">
        <v>112</v>
      </c>
      <c r="E14" s="20">
        <v>301024.64000000001</v>
      </c>
      <c r="F14" s="20">
        <v>299519.52</v>
      </c>
      <c r="G14" s="30">
        <f>E14-F14</f>
        <v>1505.1199999999953</v>
      </c>
      <c r="H14" s="9">
        <v>45397</v>
      </c>
      <c r="I14" s="10" t="s">
        <v>17</v>
      </c>
      <c r="K14" s="11"/>
    </row>
    <row r="15" spans="1:11" ht="102" x14ac:dyDescent="0.25">
      <c r="A15" s="3">
        <v>10</v>
      </c>
      <c r="B15" s="26" t="s">
        <v>79</v>
      </c>
      <c r="C15" s="26" t="s">
        <v>116</v>
      </c>
      <c r="D15" s="7" t="s">
        <v>115</v>
      </c>
      <c r="E15" s="20">
        <v>1103431.6499999999</v>
      </c>
      <c r="F15" s="20">
        <v>1103431.6499999999</v>
      </c>
      <c r="G15" s="30" t="s">
        <v>84</v>
      </c>
      <c r="H15" s="9">
        <v>45400</v>
      </c>
      <c r="I15" s="10" t="s">
        <v>16</v>
      </c>
      <c r="K15" s="11"/>
    </row>
    <row r="16" spans="1:11" ht="76.5" x14ac:dyDescent="0.25">
      <c r="A16" s="3">
        <v>11</v>
      </c>
      <c r="B16" s="26" t="s">
        <v>81</v>
      </c>
      <c r="C16" s="26" t="s">
        <v>32</v>
      </c>
      <c r="D16" s="7" t="s">
        <v>108</v>
      </c>
      <c r="E16" s="20">
        <v>82604.55</v>
      </c>
      <c r="F16" s="20">
        <v>82191.53</v>
      </c>
      <c r="G16" s="30">
        <f>E16-F16</f>
        <v>413.02000000000407</v>
      </c>
      <c r="H16" s="9">
        <v>45401</v>
      </c>
      <c r="I16" s="10" t="s">
        <v>17</v>
      </c>
      <c r="K16" s="11"/>
    </row>
    <row r="17" spans="1:11" ht="21.75" customHeight="1" x14ac:dyDescent="0.25">
      <c r="A17" s="51" t="s">
        <v>31</v>
      </c>
      <c r="B17" s="52"/>
      <c r="C17" s="52"/>
      <c r="D17" s="53"/>
      <c r="E17" s="18">
        <f>SUM(E12:E16)</f>
        <v>2348107.3499999996</v>
      </c>
      <c r="F17" s="18">
        <f t="shared" ref="F17:G17" si="2">SUM(F12:F16)</f>
        <v>2177353.6199999996</v>
      </c>
      <c r="G17" s="18">
        <f t="shared" si="2"/>
        <v>170753.73000000004</v>
      </c>
      <c r="H17" s="1"/>
      <c r="I17" s="2"/>
      <c r="K17" s="11"/>
    </row>
    <row r="18" spans="1:11" ht="36.75" customHeight="1" x14ac:dyDescent="0.25">
      <c r="A18" s="48" t="s">
        <v>14</v>
      </c>
      <c r="B18" s="49"/>
      <c r="C18" s="49"/>
      <c r="D18" s="49"/>
      <c r="E18" s="49"/>
      <c r="F18" s="49"/>
      <c r="G18" s="49"/>
      <c r="H18" s="49"/>
      <c r="I18" s="50"/>
    </row>
    <row r="19" spans="1:11" ht="93.75" customHeight="1" x14ac:dyDescent="0.25">
      <c r="A19" s="22">
        <v>12</v>
      </c>
      <c r="B19" s="28" t="s">
        <v>45</v>
      </c>
      <c r="C19" s="59" t="s">
        <v>28</v>
      </c>
      <c r="D19" s="12" t="s">
        <v>61</v>
      </c>
      <c r="E19" s="8">
        <v>1055078.1000000001</v>
      </c>
      <c r="F19" s="8">
        <v>840000</v>
      </c>
      <c r="G19" s="8">
        <f t="shared" ref="G19:G31" si="3">E19-F19</f>
        <v>215078.10000000009</v>
      </c>
      <c r="H19" s="9">
        <v>45383</v>
      </c>
      <c r="I19" s="10" t="s">
        <v>17</v>
      </c>
    </row>
    <row r="20" spans="1:11" ht="93" customHeight="1" x14ac:dyDescent="0.25">
      <c r="A20" s="22">
        <v>13</v>
      </c>
      <c r="B20" s="28" t="s">
        <v>46</v>
      </c>
      <c r="C20" s="59" t="s">
        <v>28</v>
      </c>
      <c r="D20" s="12" t="s">
        <v>62</v>
      </c>
      <c r="E20" s="8">
        <v>81005.11</v>
      </c>
      <c r="F20" s="30">
        <v>76549.820000000007</v>
      </c>
      <c r="G20" s="30">
        <f t="shared" si="3"/>
        <v>4455.2899999999936</v>
      </c>
      <c r="H20" s="9">
        <v>45383</v>
      </c>
      <c r="I20" s="10" t="s">
        <v>17</v>
      </c>
    </row>
    <row r="21" spans="1:11" ht="93.75" customHeight="1" x14ac:dyDescent="0.25">
      <c r="A21" s="22">
        <v>14</v>
      </c>
      <c r="B21" s="28" t="s">
        <v>47</v>
      </c>
      <c r="C21" s="59" t="s">
        <v>28</v>
      </c>
      <c r="D21" s="12" t="s">
        <v>63</v>
      </c>
      <c r="E21" s="8">
        <v>3581482.77</v>
      </c>
      <c r="F21" s="8">
        <v>3563575.36</v>
      </c>
      <c r="G21" s="30">
        <f t="shared" si="3"/>
        <v>17907.410000000149</v>
      </c>
      <c r="H21" s="9">
        <v>45384</v>
      </c>
      <c r="I21" s="10" t="s">
        <v>17</v>
      </c>
    </row>
    <row r="22" spans="1:11" ht="90.75" customHeight="1" x14ac:dyDescent="0.25">
      <c r="A22" s="22">
        <v>15</v>
      </c>
      <c r="B22" s="28" t="s">
        <v>48</v>
      </c>
      <c r="C22" s="59" t="s">
        <v>28</v>
      </c>
      <c r="D22" s="12" t="s">
        <v>78</v>
      </c>
      <c r="E22" s="8">
        <v>2525565.12</v>
      </c>
      <c r="F22" s="30">
        <v>2512937.29</v>
      </c>
      <c r="G22" s="30">
        <f t="shared" si="3"/>
        <v>12627.830000000075</v>
      </c>
      <c r="H22" s="9">
        <v>45383</v>
      </c>
      <c r="I22" s="10" t="s">
        <v>17</v>
      </c>
    </row>
    <row r="23" spans="1:11" ht="90.75" customHeight="1" x14ac:dyDescent="0.25">
      <c r="A23" s="22">
        <v>16</v>
      </c>
      <c r="B23" s="28" t="s">
        <v>49</v>
      </c>
      <c r="C23" s="59" t="s">
        <v>28</v>
      </c>
      <c r="D23" s="12" t="s">
        <v>66</v>
      </c>
      <c r="E23" s="8">
        <v>4053596.86</v>
      </c>
      <c r="F23" s="8">
        <v>1945726.94</v>
      </c>
      <c r="G23" s="30">
        <f t="shared" si="3"/>
        <v>2107869.92</v>
      </c>
      <c r="H23" s="9">
        <v>45384</v>
      </c>
      <c r="I23" s="10" t="s">
        <v>17</v>
      </c>
    </row>
    <row r="24" spans="1:11" ht="93.75" customHeight="1" x14ac:dyDescent="0.25">
      <c r="A24" s="22">
        <v>17</v>
      </c>
      <c r="B24" s="28" t="s">
        <v>50</v>
      </c>
      <c r="C24" s="59" t="s">
        <v>28</v>
      </c>
      <c r="D24" s="12" t="s">
        <v>65</v>
      </c>
      <c r="E24" s="8">
        <v>3254549.97</v>
      </c>
      <c r="F24" s="8">
        <v>3238277.22</v>
      </c>
      <c r="G24" s="8">
        <f t="shared" si="3"/>
        <v>16272.75</v>
      </c>
      <c r="H24" s="9">
        <v>45384</v>
      </c>
      <c r="I24" s="10" t="s">
        <v>17</v>
      </c>
    </row>
    <row r="25" spans="1:11" ht="92.25" customHeight="1" x14ac:dyDescent="0.25">
      <c r="A25" s="22">
        <v>18</v>
      </c>
      <c r="B25" s="28" t="s">
        <v>51</v>
      </c>
      <c r="C25" s="59" t="s">
        <v>28</v>
      </c>
      <c r="D25" s="12" t="s">
        <v>64</v>
      </c>
      <c r="E25" s="8">
        <v>2267719.5</v>
      </c>
      <c r="F25" s="8">
        <v>1425275.42</v>
      </c>
      <c r="G25" s="30">
        <f t="shared" si="3"/>
        <v>842444.08000000007</v>
      </c>
      <c r="H25" s="9">
        <v>45384</v>
      </c>
      <c r="I25" s="10" t="s">
        <v>17</v>
      </c>
    </row>
    <row r="26" spans="1:11" ht="93" customHeight="1" x14ac:dyDescent="0.25">
      <c r="A26" s="22">
        <v>19</v>
      </c>
      <c r="B26" s="28" t="s">
        <v>52</v>
      </c>
      <c r="C26" s="59" t="s">
        <v>28</v>
      </c>
      <c r="D26" s="12" t="s">
        <v>67</v>
      </c>
      <c r="E26" s="8">
        <v>10438349.65</v>
      </c>
      <c r="F26" s="8">
        <v>10386157.9</v>
      </c>
      <c r="G26" s="30">
        <f t="shared" si="3"/>
        <v>52191.75</v>
      </c>
      <c r="H26" s="9">
        <v>45385</v>
      </c>
      <c r="I26" s="10" t="s">
        <v>17</v>
      </c>
    </row>
    <row r="27" spans="1:11" ht="99" customHeight="1" x14ac:dyDescent="0.25">
      <c r="A27" s="22">
        <v>20</v>
      </c>
      <c r="B27" s="28" t="s">
        <v>53</v>
      </c>
      <c r="C27" s="21" t="s">
        <v>28</v>
      </c>
      <c r="D27" s="12" t="s">
        <v>67</v>
      </c>
      <c r="E27" s="8">
        <v>10767932.050000001</v>
      </c>
      <c r="F27" s="8">
        <v>10714092.390000001</v>
      </c>
      <c r="G27" s="30">
        <f t="shared" si="3"/>
        <v>53839.660000000149</v>
      </c>
      <c r="H27" s="9">
        <v>45385</v>
      </c>
      <c r="I27" s="10" t="s">
        <v>17</v>
      </c>
    </row>
    <row r="28" spans="1:11" ht="93" customHeight="1" x14ac:dyDescent="0.25">
      <c r="A28" s="22">
        <v>21</v>
      </c>
      <c r="B28" s="28" t="s">
        <v>54</v>
      </c>
      <c r="C28" s="59" t="s">
        <v>28</v>
      </c>
      <c r="D28" s="12" t="s">
        <v>77</v>
      </c>
      <c r="E28" s="8">
        <v>2663330</v>
      </c>
      <c r="F28" s="8">
        <v>1350000</v>
      </c>
      <c r="G28" s="30">
        <f t="shared" si="3"/>
        <v>1313330</v>
      </c>
      <c r="H28" s="9">
        <v>45390</v>
      </c>
      <c r="I28" s="10" t="s">
        <v>17</v>
      </c>
    </row>
    <row r="29" spans="1:11" ht="91.5" customHeight="1" x14ac:dyDescent="0.25">
      <c r="A29" s="22">
        <v>22</v>
      </c>
      <c r="B29" s="28" t="s">
        <v>55</v>
      </c>
      <c r="C29" s="59" t="s">
        <v>28</v>
      </c>
      <c r="D29" s="12" t="s">
        <v>74</v>
      </c>
      <c r="E29" s="8">
        <v>2663330</v>
      </c>
      <c r="F29" s="8">
        <v>1487232.9</v>
      </c>
      <c r="G29" s="30">
        <f t="shared" si="3"/>
        <v>1176097.1000000001</v>
      </c>
      <c r="H29" s="9">
        <v>45390</v>
      </c>
      <c r="I29" s="10" t="s">
        <v>17</v>
      </c>
    </row>
    <row r="30" spans="1:11" ht="94.5" customHeight="1" x14ac:dyDescent="0.25">
      <c r="A30" s="22">
        <v>23</v>
      </c>
      <c r="B30" s="28" t="s">
        <v>56</v>
      </c>
      <c r="C30" s="59" t="s">
        <v>28</v>
      </c>
      <c r="D30" s="12" t="s">
        <v>75</v>
      </c>
      <c r="E30" s="8">
        <v>2663330</v>
      </c>
      <c r="F30" s="8">
        <v>1300000</v>
      </c>
      <c r="G30" s="30">
        <f t="shared" si="3"/>
        <v>1363330</v>
      </c>
      <c r="H30" s="9">
        <v>45390</v>
      </c>
      <c r="I30" s="10" t="s">
        <v>17</v>
      </c>
    </row>
    <row r="31" spans="1:11" ht="93.75" customHeight="1" x14ac:dyDescent="0.25">
      <c r="A31" s="22">
        <v>24</v>
      </c>
      <c r="B31" s="28" t="s">
        <v>57</v>
      </c>
      <c r="C31" s="59" t="s">
        <v>28</v>
      </c>
      <c r="D31" s="12" t="s">
        <v>72</v>
      </c>
      <c r="E31" s="8">
        <v>816029.28</v>
      </c>
      <c r="F31" s="8">
        <v>298919.84999999998</v>
      </c>
      <c r="G31" s="30">
        <f t="shared" si="3"/>
        <v>517109.43000000005</v>
      </c>
      <c r="H31" s="9">
        <v>45390</v>
      </c>
      <c r="I31" s="10" t="s">
        <v>17</v>
      </c>
    </row>
    <row r="32" spans="1:11" ht="103.5" customHeight="1" x14ac:dyDescent="0.25">
      <c r="A32" s="22">
        <v>25</v>
      </c>
      <c r="B32" s="28" t="s">
        <v>58</v>
      </c>
      <c r="C32" s="59" t="s">
        <v>28</v>
      </c>
      <c r="D32" s="12" t="s">
        <v>76</v>
      </c>
      <c r="E32" s="8">
        <v>553812</v>
      </c>
      <c r="F32" s="8">
        <v>553812</v>
      </c>
      <c r="G32" s="30" t="s">
        <v>84</v>
      </c>
      <c r="H32" s="9">
        <v>45390</v>
      </c>
      <c r="I32" s="10" t="s">
        <v>16</v>
      </c>
    </row>
    <row r="33" spans="1:9" ht="99" customHeight="1" x14ac:dyDescent="0.25">
      <c r="A33" s="22">
        <v>26</v>
      </c>
      <c r="B33" s="28" t="s">
        <v>59</v>
      </c>
      <c r="C33" s="21" t="s">
        <v>28</v>
      </c>
      <c r="D33" s="12" t="s">
        <v>73</v>
      </c>
      <c r="E33" s="8">
        <v>491257.28</v>
      </c>
      <c r="F33" s="8">
        <v>491257.28</v>
      </c>
      <c r="G33" s="30" t="s">
        <v>84</v>
      </c>
      <c r="H33" s="9">
        <v>45390</v>
      </c>
      <c r="I33" s="10" t="s">
        <v>16</v>
      </c>
    </row>
    <row r="34" spans="1:9" ht="92.25" customHeight="1" x14ac:dyDescent="0.25">
      <c r="A34" s="22">
        <v>27</v>
      </c>
      <c r="B34" s="28" t="s">
        <v>60</v>
      </c>
      <c r="C34" s="59" t="s">
        <v>28</v>
      </c>
      <c r="D34" s="12" t="s">
        <v>88</v>
      </c>
      <c r="E34" s="8">
        <v>5708096.3600000003</v>
      </c>
      <c r="F34" s="8">
        <v>2169076.84</v>
      </c>
      <c r="G34" s="30">
        <f>E34-F34</f>
        <v>3539019.5200000005</v>
      </c>
      <c r="H34" s="9">
        <v>45397</v>
      </c>
      <c r="I34" s="10" t="s">
        <v>17</v>
      </c>
    </row>
    <row r="35" spans="1:9" ht="93.75" customHeight="1" x14ac:dyDescent="0.25">
      <c r="A35" s="22">
        <v>28</v>
      </c>
      <c r="B35" s="28" t="s">
        <v>90</v>
      </c>
      <c r="C35" s="59" t="s">
        <v>28</v>
      </c>
      <c r="D35" s="12" t="s">
        <v>89</v>
      </c>
      <c r="E35" s="8">
        <v>178352.96</v>
      </c>
      <c r="F35" s="8">
        <v>177461.2</v>
      </c>
      <c r="G35" s="30">
        <f>E35-F35</f>
        <v>891.75999999998021</v>
      </c>
      <c r="H35" s="9">
        <v>45397</v>
      </c>
      <c r="I35" s="10" t="s">
        <v>17</v>
      </c>
    </row>
    <row r="36" spans="1:9" ht="91.5" customHeight="1" x14ac:dyDescent="0.25">
      <c r="A36" s="22">
        <v>29</v>
      </c>
      <c r="B36" s="28" t="s">
        <v>92</v>
      </c>
      <c r="C36" s="59" t="s">
        <v>28</v>
      </c>
      <c r="D36" s="12" t="s">
        <v>114</v>
      </c>
      <c r="E36" s="8">
        <v>519159.86</v>
      </c>
      <c r="F36" s="8">
        <v>320000</v>
      </c>
      <c r="G36" s="30">
        <f>E36-F36</f>
        <v>199159.86</v>
      </c>
      <c r="H36" s="9">
        <v>45398</v>
      </c>
      <c r="I36" s="10" t="s">
        <v>17</v>
      </c>
    </row>
    <row r="37" spans="1:9" ht="90.75" customHeight="1" x14ac:dyDescent="0.25">
      <c r="A37" s="22">
        <v>30</v>
      </c>
      <c r="B37" s="28" t="s">
        <v>93</v>
      </c>
      <c r="C37" s="59" t="s">
        <v>28</v>
      </c>
      <c r="D37" s="12" t="s">
        <v>113</v>
      </c>
      <c r="E37" s="8">
        <v>739387.87</v>
      </c>
      <c r="F37" s="8">
        <v>350000</v>
      </c>
      <c r="G37" s="30">
        <f>E37-F37</f>
        <v>389387.87</v>
      </c>
      <c r="H37" s="9">
        <v>45398</v>
      </c>
      <c r="I37" s="10" t="s">
        <v>17</v>
      </c>
    </row>
    <row r="38" spans="1:9" ht="93" customHeight="1" x14ac:dyDescent="0.25">
      <c r="A38" s="22">
        <v>31</v>
      </c>
      <c r="B38" s="28" t="s">
        <v>94</v>
      </c>
      <c r="C38" s="59" t="s">
        <v>28</v>
      </c>
      <c r="D38" s="12" t="s">
        <v>109</v>
      </c>
      <c r="E38" s="8">
        <v>1384968.71</v>
      </c>
      <c r="F38" s="8">
        <v>1163373.83</v>
      </c>
      <c r="G38" s="30">
        <f>E38-F38</f>
        <v>221594.87999999989</v>
      </c>
      <c r="H38" s="9">
        <v>45398</v>
      </c>
      <c r="I38" s="10" t="s">
        <v>17</v>
      </c>
    </row>
    <row r="39" spans="1:9" ht="93.75" customHeight="1" x14ac:dyDescent="0.25">
      <c r="A39" s="22">
        <v>32</v>
      </c>
      <c r="B39" s="28" t="s">
        <v>95</v>
      </c>
      <c r="C39" s="59" t="s">
        <v>28</v>
      </c>
      <c r="D39" s="12" t="s">
        <v>110</v>
      </c>
      <c r="E39" s="8">
        <v>2201845.73</v>
      </c>
      <c r="F39" s="8">
        <v>2201845.73</v>
      </c>
      <c r="G39" s="30" t="s">
        <v>84</v>
      </c>
      <c r="H39" s="9">
        <v>45398</v>
      </c>
      <c r="I39" s="10" t="s">
        <v>16</v>
      </c>
    </row>
    <row r="40" spans="1:9" ht="91.5" customHeight="1" x14ac:dyDescent="0.25">
      <c r="A40" s="22">
        <v>33</v>
      </c>
      <c r="B40" s="28" t="s">
        <v>96</v>
      </c>
      <c r="C40" s="59" t="s">
        <v>28</v>
      </c>
      <c r="D40" s="12" t="s">
        <v>111</v>
      </c>
      <c r="E40" s="8">
        <v>4497563.1500000004</v>
      </c>
      <c r="F40" s="8">
        <v>4497563.1500000004</v>
      </c>
      <c r="G40" s="30" t="s">
        <v>84</v>
      </c>
      <c r="H40" s="9">
        <v>45398</v>
      </c>
      <c r="I40" s="10" t="s">
        <v>16</v>
      </c>
    </row>
    <row r="41" spans="1:9" ht="93.75" customHeight="1" x14ac:dyDescent="0.25">
      <c r="A41" s="22">
        <v>34</v>
      </c>
      <c r="B41" s="28" t="s">
        <v>97</v>
      </c>
      <c r="C41" s="59" t="s">
        <v>28</v>
      </c>
      <c r="D41" s="12" t="s">
        <v>104</v>
      </c>
      <c r="E41" s="8">
        <v>413509.36</v>
      </c>
      <c r="F41" s="8">
        <v>204217.2</v>
      </c>
      <c r="G41" s="30">
        <f>E41-F41</f>
        <v>209292.15999999997</v>
      </c>
      <c r="H41" s="9">
        <v>45399</v>
      </c>
      <c r="I41" s="10" t="s">
        <v>17</v>
      </c>
    </row>
    <row r="42" spans="1:9" ht="92.25" customHeight="1" x14ac:dyDescent="0.25">
      <c r="A42" s="22">
        <v>35</v>
      </c>
      <c r="B42" s="28" t="s">
        <v>98</v>
      </c>
      <c r="C42" s="59" t="s">
        <v>28</v>
      </c>
      <c r="D42" s="12" t="s">
        <v>105</v>
      </c>
      <c r="E42" s="8">
        <v>1693583.77</v>
      </c>
      <c r="F42" s="8">
        <v>1693583.77</v>
      </c>
      <c r="G42" s="30" t="s">
        <v>84</v>
      </c>
      <c r="H42" s="9">
        <v>45399</v>
      </c>
      <c r="I42" s="10" t="s">
        <v>16</v>
      </c>
    </row>
    <row r="43" spans="1:9" ht="93.75" customHeight="1" x14ac:dyDescent="0.25">
      <c r="A43" s="22">
        <v>36</v>
      </c>
      <c r="B43" s="28" t="s">
        <v>100</v>
      </c>
      <c r="C43" s="59" t="s">
        <v>28</v>
      </c>
      <c r="D43" s="12" t="s">
        <v>107</v>
      </c>
      <c r="E43" s="8">
        <v>596067.73</v>
      </c>
      <c r="F43" s="8">
        <v>491755.85</v>
      </c>
      <c r="G43" s="30">
        <f>E43-F43</f>
        <v>104311.88</v>
      </c>
      <c r="H43" s="9">
        <v>45400</v>
      </c>
      <c r="I43" s="10" t="s">
        <v>17</v>
      </c>
    </row>
    <row r="44" spans="1:9" ht="93" customHeight="1" x14ac:dyDescent="0.25">
      <c r="A44" s="22">
        <v>37</v>
      </c>
      <c r="B44" s="28" t="s">
        <v>101</v>
      </c>
      <c r="C44" s="59" t="s">
        <v>28</v>
      </c>
      <c r="D44" s="12" t="s">
        <v>106</v>
      </c>
      <c r="E44" s="8">
        <v>155099.44</v>
      </c>
      <c r="F44" s="8">
        <v>154323.94</v>
      </c>
      <c r="G44" s="30">
        <f>E44-F44</f>
        <v>775.5</v>
      </c>
      <c r="H44" s="9">
        <v>45400</v>
      </c>
      <c r="I44" s="10" t="s">
        <v>17</v>
      </c>
    </row>
    <row r="45" spans="1:9" ht="119.25" customHeight="1" x14ac:dyDescent="0.25">
      <c r="A45" s="22">
        <v>38</v>
      </c>
      <c r="B45" s="28" t="s">
        <v>99</v>
      </c>
      <c r="C45" s="59" t="s">
        <v>103</v>
      </c>
      <c r="D45" s="12" t="s">
        <v>102</v>
      </c>
      <c r="E45" s="8">
        <v>23358114</v>
      </c>
      <c r="F45" s="8">
        <v>18481722.59</v>
      </c>
      <c r="G45" s="8">
        <f>E45-F45</f>
        <v>4876391.41</v>
      </c>
      <c r="H45" s="9">
        <v>45399</v>
      </c>
      <c r="I45" s="10" t="s">
        <v>17</v>
      </c>
    </row>
    <row r="46" spans="1:9" ht="27.75" customHeight="1" x14ac:dyDescent="0.25">
      <c r="A46" s="45" t="s">
        <v>9</v>
      </c>
      <c r="B46" s="46"/>
      <c r="C46" s="46"/>
      <c r="D46" s="47"/>
      <c r="E46" s="18">
        <f>SUM(E19:E45)</f>
        <v>89322116.629999995</v>
      </c>
      <c r="F46" s="18">
        <f>SUM(F19:F45)</f>
        <v>72088738.470000014</v>
      </c>
      <c r="G46" s="18">
        <f>SUM(G19:G45)</f>
        <v>17233378.159999996</v>
      </c>
      <c r="H46" s="1"/>
      <c r="I46" s="2"/>
    </row>
    <row r="47" spans="1:9" ht="27.75" customHeight="1" x14ac:dyDescent="0.25">
      <c r="A47" s="48" t="s">
        <v>19</v>
      </c>
      <c r="B47" s="49"/>
      <c r="C47" s="49"/>
      <c r="D47" s="49"/>
      <c r="E47" s="49"/>
      <c r="F47" s="49"/>
      <c r="G47" s="49"/>
      <c r="H47" s="49"/>
      <c r="I47" s="50"/>
    </row>
    <row r="48" spans="1:9" ht="86.25" customHeight="1" x14ac:dyDescent="0.25">
      <c r="A48" s="3">
        <v>39</v>
      </c>
      <c r="B48" s="28" t="s">
        <v>40</v>
      </c>
      <c r="C48" s="21" t="s">
        <v>137</v>
      </c>
      <c r="D48" s="7" t="s">
        <v>69</v>
      </c>
      <c r="E48" s="8">
        <v>12180424.18</v>
      </c>
      <c r="F48" s="8">
        <v>12180424.18</v>
      </c>
      <c r="G48" s="30" t="s">
        <v>84</v>
      </c>
      <c r="H48" s="9">
        <v>45385</v>
      </c>
      <c r="I48" s="10" t="s">
        <v>16</v>
      </c>
    </row>
    <row r="49" spans="1:11" ht="60" x14ac:dyDescent="0.25">
      <c r="A49" s="3">
        <v>40</v>
      </c>
      <c r="B49" s="28" t="s">
        <v>41</v>
      </c>
      <c r="C49" s="21" t="s">
        <v>33</v>
      </c>
      <c r="D49" s="7" t="s">
        <v>68</v>
      </c>
      <c r="E49" s="8">
        <v>762881.6</v>
      </c>
      <c r="F49" s="8">
        <v>644634.39</v>
      </c>
      <c r="G49" s="30">
        <f>E49-F49</f>
        <v>118247.20999999996</v>
      </c>
      <c r="H49" s="9">
        <v>45385</v>
      </c>
      <c r="I49" s="10" t="s">
        <v>17</v>
      </c>
    </row>
    <row r="50" spans="1:11" ht="97.5" customHeight="1" x14ac:dyDescent="0.25">
      <c r="A50" s="3">
        <v>41</v>
      </c>
      <c r="B50" s="28" t="s">
        <v>83</v>
      </c>
      <c r="C50" s="21" t="s">
        <v>118</v>
      </c>
      <c r="D50" s="7" t="s">
        <v>117</v>
      </c>
      <c r="E50" s="8">
        <v>3582000</v>
      </c>
      <c r="F50" s="8">
        <v>3582000</v>
      </c>
      <c r="G50" s="30" t="s">
        <v>84</v>
      </c>
      <c r="H50" s="9">
        <v>45399</v>
      </c>
      <c r="I50" s="10" t="s">
        <v>16</v>
      </c>
    </row>
    <row r="51" spans="1:11" ht="99" customHeight="1" x14ac:dyDescent="0.25">
      <c r="A51" s="3">
        <v>42</v>
      </c>
      <c r="B51" s="28" t="s">
        <v>119</v>
      </c>
      <c r="C51" s="21" t="s">
        <v>118</v>
      </c>
      <c r="D51" s="7" t="s">
        <v>124</v>
      </c>
      <c r="E51" s="8">
        <v>7737120</v>
      </c>
      <c r="F51" s="8">
        <v>7737120</v>
      </c>
      <c r="G51" s="30" t="s">
        <v>84</v>
      </c>
      <c r="H51" s="9">
        <v>45404</v>
      </c>
      <c r="I51" s="10" t="s">
        <v>16</v>
      </c>
    </row>
    <row r="52" spans="1:11" ht="97.5" customHeight="1" x14ac:dyDescent="0.25">
      <c r="A52" s="3">
        <v>43</v>
      </c>
      <c r="B52" s="28" t="s">
        <v>120</v>
      </c>
      <c r="C52" s="21" t="s">
        <v>118</v>
      </c>
      <c r="D52" s="7" t="s">
        <v>123</v>
      </c>
      <c r="E52" s="8">
        <v>4441680</v>
      </c>
      <c r="F52" s="8">
        <v>4441680</v>
      </c>
      <c r="G52" s="30" t="s">
        <v>84</v>
      </c>
      <c r="H52" s="9">
        <v>45405</v>
      </c>
      <c r="I52" s="10" t="s">
        <v>16</v>
      </c>
    </row>
    <row r="53" spans="1:11" ht="97.5" customHeight="1" x14ac:dyDescent="0.25">
      <c r="A53" s="3">
        <v>44</v>
      </c>
      <c r="B53" s="28" t="s">
        <v>121</v>
      </c>
      <c r="C53" s="21" t="s">
        <v>118</v>
      </c>
      <c r="D53" s="7" t="s">
        <v>122</v>
      </c>
      <c r="E53" s="8">
        <v>461553.3</v>
      </c>
      <c r="F53" s="8">
        <v>461553.3</v>
      </c>
      <c r="G53" s="30" t="s">
        <v>84</v>
      </c>
      <c r="H53" s="9">
        <v>45405</v>
      </c>
      <c r="I53" s="10" t="s">
        <v>16</v>
      </c>
    </row>
    <row r="54" spans="1:11" ht="29.25" customHeight="1" x14ac:dyDescent="0.25">
      <c r="A54" s="45" t="s">
        <v>10</v>
      </c>
      <c r="B54" s="46"/>
      <c r="C54" s="46"/>
      <c r="D54" s="47"/>
      <c r="E54" s="18">
        <f>SUM(E48:E53)</f>
        <v>29165659.080000002</v>
      </c>
      <c r="F54" s="18">
        <f>SUM(F48:F53)</f>
        <v>29047411.870000001</v>
      </c>
      <c r="G54" s="18">
        <f>SUM(G48:G53)</f>
        <v>118247.20999999996</v>
      </c>
      <c r="H54" s="9"/>
      <c r="I54" s="10"/>
    </row>
    <row r="55" spans="1:11" ht="29.25" customHeight="1" x14ac:dyDescent="0.25">
      <c r="A55" s="48" t="s">
        <v>20</v>
      </c>
      <c r="B55" s="49"/>
      <c r="C55" s="49"/>
      <c r="D55" s="49"/>
      <c r="E55" s="49"/>
      <c r="F55" s="49"/>
      <c r="G55" s="49"/>
      <c r="H55" s="49"/>
      <c r="I55" s="50"/>
    </row>
    <row r="56" spans="1:11" ht="148.5" customHeight="1" x14ac:dyDescent="0.25">
      <c r="A56" s="3">
        <v>45</v>
      </c>
      <c r="B56" s="28" t="s">
        <v>42</v>
      </c>
      <c r="C56" s="21" t="s">
        <v>86</v>
      </c>
      <c r="D56" s="7" t="s">
        <v>85</v>
      </c>
      <c r="E56" s="8">
        <v>100170</v>
      </c>
      <c r="F56" s="8">
        <v>75795.75</v>
      </c>
      <c r="G56" s="8">
        <f>E56-F56</f>
        <v>24374.25</v>
      </c>
      <c r="H56" s="9">
        <v>45391</v>
      </c>
      <c r="I56" s="10" t="s">
        <v>17</v>
      </c>
    </row>
    <row r="57" spans="1:11" ht="29.25" customHeight="1" x14ac:dyDescent="0.25">
      <c r="A57" s="51" t="s">
        <v>21</v>
      </c>
      <c r="B57" s="52"/>
      <c r="C57" s="52"/>
      <c r="D57" s="53"/>
      <c r="E57" s="18">
        <f>SUM(E56:E56)</f>
        <v>100170</v>
      </c>
      <c r="F57" s="18">
        <f>SUM(F56:F56)</f>
        <v>75795.75</v>
      </c>
      <c r="G57" s="18">
        <f>SUM(G56:G56)</f>
        <v>24374.25</v>
      </c>
      <c r="H57" s="9"/>
      <c r="I57" s="10"/>
    </row>
    <row r="58" spans="1:11" ht="29.25" customHeight="1" x14ac:dyDescent="0.25">
      <c r="A58" s="48" t="s">
        <v>23</v>
      </c>
      <c r="B58" s="49"/>
      <c r="C58" s="49"/>
      <c r="D58" s="49"/>
      <c r="E58" s="49"/>
      <c r="F58" s="49"/>
      <c r="G58" s="56"/>
      <c r="H58" s="49"/>
      <c r="I58" s="50"/>
    </row>
    <row r="59" spans="1:11" ht="162" customHeight="1" x14ac:dyDescent="0.25">
      <c r="A59" s="29">
        <v>46</v>
      </c>
      <c r="B59" s="26" t="s">
        <v>43</v>
      </c>
      <c r="C59" s="21" t="s">
        <v>34</v>
      </c>
      <c r="D59" s="7" t="s">
        <v>35</v>
      </c>
      <c r="E59" s="8">
        <v>1549786.8</v>
      </c>
      <c r="F59" s="30" t="s">
        <v>84</v>
      </c>
      <c r="G59" s="30" t="s">
        <v>84</v>
      </c>
      <c r="H59" s="9">
        <v>45383</v>
      </c>
      <c r="I59" s="35" t="s">
        <v>87</v>
      </c>
    </row>
    <row r="60" spans="1:11" ht="76.5" x14ac:dyDescent="0.25">
      <c r="A60" s="29">
        <v>47</v>
      </c>
      <c r="B60" s="26" t="s">
        <v>44</v>
      </c>
      <c r="C60" s="7" t="s">
        <v>24</v>
      </c>
      <c r="D60" s="7" t="s">
        <v>71</v>
      </c>
      <c r="E60" s="8">
        <v>222186.78</v>
      </c>
      <c r="F60" s="8">
        <v>222186.78</v>
      </c>
      <c r="G60" s="30" t="s">
        <v>84</v>
      </c>
      <c r="H60" s="9">
        <v>45386</v>
      </c>
      <c r="I60" s="10" t="s">
        <v>16</v>
      </c>
    </row>
    <row r="61" spans="1:11" ht="26.25" customHeight="1" x14ac:dyDescent="0.25">
      <c r="A61" s="57" t="s">
        <v>25</v>
      </c>
      <c r="B61" s="58"/>
      <c r="C61" s="58"/>
      <c r="D61" s="58"/>
      <c r="E61" s="31">
        <f>SUM(E59:E60)</f>
        <v>1771973.58</v>
      </c>
      <c r="F61" s="31">
        <f>SUM(F59:F60)</f>
        <v>222186.78</v>
      </c>
      <c r="G61" s="31">
        <f>SUM(G59:G60)</f>
        <v>0</v>
      </c>
      <c r="H61" s="32"/>
      <c r="I61" s="33"/>
    </row>
    <row r="62" spans="1:11" ht="30" customHeight="1" thickBot="1" x14ac:dyDescent="0.3">
      <c r="A62" s="4"/>
      <c r="B62" s="5"/>
      <c r="C62" s="5"/>
      <c r="D62" s="17" t="s">
        <v>8</v>
      </c>
      <c r="E62" s="19">
        <f>E10+E17+E46+E54+E57+E61</f>
        <v>125034812.81999999</v>
      </c>
      <c r="F62" s="19">
        <f>F10+F17+F46+F54+F57+F61</f>
        <v>105837884.69000003</v>
      </c>
      <c r="G62" s="19">
        <f>G10+G17+G46+G54+G57+G61</f>
        <v>17647141.329999998</v>
      </c>
      <c r="H62" s="5"/>
      <c r="I62" s="6"/>
      <c r="K62" s="11"/>
    </row>
    <row r="63" spans="1:11" x14ac:dyDescent="0.25">
      <c r="A63" s="55" t="s">
        <v>133</v>
      </c>
      <c r="B63" s="55"/>
      <c r="C63" s="55"/>
      <c r="D63" s="55"/>
      <c r="E63" s="55"/>
      <c r="F63" s="55"/>
      <c r="G63" s="55"/>
      <c r="H63" s="55"/>
      <c r="I63" s="55"/>
    </row>
    <row r="64" spans="1:11" x14ac:dyDescent="0.25">
      <c r="A64" s="54" t="s">
        <v>22</v>
      </c>
      <c r="B64" s="54"/>
      <c r="C64" s="54"/>
      <c r="D64" s="54"/>
      <c r="E64" s="54"/>
      <c r="F64" s="54"/>
      <c r="G64" s="54"/>
      <c r="H64" s="54"/>
      <c r="I64" s="54"/>
    </row>
    <row r="65" spans="1:11" x14ac:dyDescent="0.25">
      <c r="A65" s="42" t="s">
        <v>134</v>
      </c>
      <c r="B65" s="43"/>
      <c r="C65" s="43"/>
      <c r="D65" s="43"/>
      <c r="E65" s="42"/>
      <c r="F65" s="42"/>
      <c r="G65" s="42"/>
      <c r="H65" s="42"/>
      <c r="I65" s="42"/>
    </row>
    <row r="66" spans="1:11" x14ac:dyDescent="0.25">
      <c r="A66" s="42"/>
      <c r="B66" s="43"/>
      <c r="C66" s="43"/>
      <c r="D66" s="43"/>
      <c r="E66" s="42"/>
      <c r="F66" s="42"/>
      <c r="G66" s="42"/>
      <c r="H66" s="42"/>
      <c r="I66" s="42"/>
    </row>
    <row r="67" spans="1:11" x14ac:dyDescent="0.25">
      <c r="A67" s="42"/>
      <c r="B67" s="43"/>
      <c r="C67" s="43"/>
      <c r="D67" s="43"/>
      <c r="E67" s="42"/>
      <c r="F67" s="42"/>
      <c r="G67" s="42"/>
      <c r="H67" s="42"/>
      <c r="I67" s="42"/>
    </row>
    <row r="68" spans="1:11" x14ac:dyDescent="0.25">
      <c r="A68" s="34"/>
      <c r="B68" s="34"/>
      <c r="C68" s="34"/>
      <c r="D68" s="34"/>
      <c r="E68" s="34"/>
      <c r="F68" s="34"/>
      <c r="G68" s="34"/>
      <c r="H68" s="34"/>
      <c r="I68" s="34"/>
    </row>
    <row r="69" spans="1:11" x14ac:dyDescent="0.25">
      <c r="A69" s="36" t="s">
        <v>26</v>
      </c>
      <c r="B69" s="36"/>
      <c r="C69" s="36"/>
      <c r="D69" s="36"/>
      <c r="E69" s="37"/>
      <c r="F69" s="38"/>
      <c r="G69" s="37" t="s">
        <v>27</v>
      </c>
      <c r="H69" s="34"/>
      <c r="I69" s="34"/>
    </row>
    <row r="70" spans="1:11" ht="13.5" customHeight="1" x14ac:dyDescent="0.25">
      <c r="A70" s="39" t="s">
        <v>18</v>
      </c>
      <c r="B70" s="39"/>
      <c r="C70" s="40" t="s">
        <v>13</v>
      </c>
      <c r="D70" s="41"/>
      <c r="E70" s="38"/>
      <c r="F70" s="38"/>
      <c r="G70" s="38"/>
      <c r="H70" s="34"/>
      <c r="I70" s="34"/>
      <c r="K70" s="11">
        <f>SUM(E62-F62-G62)</f>
        <v>1549786.7999999672</v>
      </c>
    </row>
    <row r="71" spans="1:11" x14ac:dyDescent="0.25">
      <c r="A71" s="24"/>
      <c r="B71" s="25"/>
      <c r="C71" s="25"/>
      <c r="D71" s="25"/>
      <c r="E71" s="24"/>
      <c r="F71" s="24"/>
      <c r="G71" s="24"/>
      <c r="H71" s="24"/>
      <c r="I71" s="23"/>
      <c r="K71" s="11"/>
    </row>
    <row r="72" spans="1:11" ht="15" customHeight="1" x14ac:dyDescent="0.25">
      <c r="H72" s="24"/>
      <c r="I72" s="23"/>
      <c r="K72" s="11"/>
    </row>
    <row r="73" spans="1:11" x14ac:dyDescent="0.25">
      <c r="H73" s="24"/>
      <c r="I73" s="23"/>
      <c r="K73" s="11"/>
    </row>
    <row r="74" spans="1:11" x14ac:dyDescent="0.25">
      <c r="A74" s="54"/>
      <c r="B74" s="54"/>
      <c r="C74" s="54"/>
      <c r="D74" s="54"/>
      <c r="E74" s="54"/>
      <c r="F74" s="54"/>
      <c r="G74" s="54"/>
      <c r="H74" s="54"/>
      <c r="I74" s="54"/>
      <c r="K74" s="11"/>
    </row>
    <row r="75" spans="1:11" ht="15" customHeight="1" x14ac:dyDescent="0.25">
      <c r="K75" s="11"/>
    </row>
    <row r="76" spans="1:11" x14ac:dyDescent="0.25">
      <c r="K76" s="11"/>
    </row>
    <row r="77" spans="1:11" x14ac:dyDescent="0.25">
      <c r="D77" s="27"/>
      <c r="K77" s="11"/>
    </row>
  </sheetData>
  <mergeCells count="16">
    <mergeCell ref="A74:I74"/>
    <mergeCell ref="A47:I47"/>
    <mergeCell ref="A54:D54"/>
    <mergeCell ref="A63:I63"/>
    <mergeCell ref="A64:I64"/>
    <mergeCell ref="A55:I55"/>
    <mergeCell ref="A57:D57"/>
    <mergeCell ref="A58:I58"/>
    <mergeCell ref="A61:D61"/>
    <mergeCell ref="A1:I1"/>
    <mergeCell ref="A46:D46"/>
    <mergeCell ref="A18:I18"/>
    <mergeCell ref="A3:I3"/>
    <mergeCell ref="A10:D10"/>
    <mergeCell ref="A11:I11"/>
    <mergeCell ref="A17:D17"/>
  </mergeCells>
  <pageMargins left="0.23622047244094491" right="0.23622047244094491" top="0.74803149606299213" bottom="0.74803149606299213" header="0.31496062992125984" footer="0.31496062992125984"/>
  <pageSetup paperSize="9" scale="95" fitToHeight="0" orientation="landscape" r:id="rId1"/>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2024-05-07T05:26:05Z</dcterms:modified>
</cp:coreProperties>
</file>