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Лист1!$A$1:$I$39</definedName>
  </definedNames>
  <calcPr calcId="152511"/>
</workbook>
</file>

<file path=xl/calcChain.xml><?xml version="1.0" encoding="utf-8"?>
<calcChain xmlns="http://schemas.openxmlformats.org/spreadsheetml/2006/main">
  <c r="G34" i="1" l="1"/>
  <c r="G29" i="1"/>
  <c r="G28" i="1"/>
  <c r="F33" i="1" l="1"/>
  <c r="G33" i="1"/>
  <c r="E33" i="1"/>
  <c r="G21" i="1"/>
  <c r="G17" i="1"/>
  <c r="G14" i="1"/>
  <c r="G13" i="1"/>
  <c r="G9" i="1" l="1"/>
  <c r="G8" i="1"/>
  <c r="G5" i="1"/>
  <c r="G4" i="1"/>
  <c r="F30" i="1" l="1"/>
  <c r="E30" i="1"/>
  <c r="F15" i="1"/>
  <c r="E15" i="1"/>
  <c r="G15" i="1"/>
  <c r="G30" i="1" l="1"/>
  <c r="F11" i="1"/>
  <c r="E11" i="1"/>
  <c r="G11" i="1" l="1"/>
  <c r="F6" i="1"/>
  <c r="E6" i="1"/>
  <c r="G6" i="1" l="1"/>
  <c r="F18" i="1" l="1"/>
  <c r="G18" i="1"/>
  <c r="E18" i="1"/>
  <c r="F26" i="1" l="1"/>
  <c r="F34" i="1" s="1"/>
  <c r="E26" i="1"/>
  <c r="E34" i="1" s="1"/>
  <c r="G26" i="1" l="1"/>
  <c r="K37" i="1" l="1"/>
</calcChain>
</file>

<file path=xl/sharedStrings.xml><?xml version="1.0" encoding="utf-8"?>
<sst xmlns="http://schemas.openxmlformats.org/spreadsheetml/2006/main" count="103" uniqueCount="86">
  <si>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</si>
  <si>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</si>
  <si>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</si>
  <si>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</si>
  <si>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</si>
  <si>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</si>
  <si>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</si>
  <si>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</si>
  <si>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</si>
  <si>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</si>
  <si>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</si>
  <si>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</si>
  <si>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</si>
  <si>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</si>
  <si>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</si>
  <si>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</si>
  <si>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</si>
  <si>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</si>
  <si>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</si>
  <si>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</si>
  <si>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</si>
  <si>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</si>
  <si>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</si>
  <si>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</si>
  <si>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Победитель торгов / участник, с которым заключается контракт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</si>
  <si>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</si>
  <si>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</si>
  <si>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ОБЩЕСТВО С ОГРАНИЧЕННОЙ ОТВЕТСТВЕННОСТЬЮ "ЦЕНТР ЭКОНОМИЧЕСКОГО СОДЕЙСТВИЯ"</t>
  </si>
  <si>
    <t>УПРАВЛЕНИЕ ЖИЛИЩНО-КОММУНАЛЬНОГО ХОЗЯЙСТВА АДМИНИСТРАЦИИ ОЗЕРСКОГО ГОРОДСКОГО ОКРУГА ЧЕЛЯБИНСКОЙ ОБЛАСТИ</t>
  </si>
  <si>
    <t>ВОСТРЯКОВА МАРИНА ВАСИЛЬЕВНА  (единственная заявка)</t>
  </si>
  <si>
    <t xml:space="preserve">    2-94-37</t>
  </si>
  <si>
    <t>Орган, осуществляющий функции и полномочия учредителя – Управление культуры администрации Озерского городского округа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</si>
  <si>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сентябрь 2022 г. </t>
  </si>
  <si>
    <t xml:space="preserve">Оказание услуги по определению рыночной стоимости 3/5 доли жилого помещения, расположенного на территории г. Озерска Челябинской области </t>
  </si>
  <si>
    <t>№ 82-09/    Рыночная стоимость доли жилого помещения (г. Озерск)</t>
  </si>
  <si>
    <t>№ 83-09/     Рыночная стоимость доли жилого помещения (п. Метлино)</t>
  </si>
  <si>
    <t>Оказание услуги по определению рыночной стоимости 1/2 доли жилого помещения, расположенного на территории Озерского городского округа Челябинской области</t>
  </si>
  <si>
    <t>№ 39-13/    Поставка канцелярских принадлежностей</t>
  </si>
  <si>
    <t>№ 43-13/     Поставка хоз.товаров</t>
  </si>
  <si>
    <t xml:space="preserve">   № 45-13/    Ликвидация свалок 2</t>
  </si>
  <si>
    <t>Поставка канцелярских принадлежностей (ручек, маркеров, карандашей и пр.) для нужд администрации Озерского городского округа на 2022 год</t>
  </si>
  <si>
    <t>ПОЛЯКОВ ИГОРЬ БОРИСОВИЧ</t>
  </si>
  <si>
    <t>Поставка хозяйственных товаров для нужд администрации Озерского городского округа</t>
  </si>
  <si>
    <t>ВЕРХОВЫХ СЕРГЕЙ ИВАНОВИЧ</t>
  </si>
  <si>
    <t>Оказание услуг по ликвидации несанкционированных свалок</t>
  </si>
  <si>
    <t xml:space="preserve"> ОБЩЕСТВО С ОГРАНИЧЕННОЙ ОТВЕТСТВЕННОСТЬЮ " ТРАНСПОРТНАЯ КОМПАНИЯ "ЧИСТЫЙ ГОРОД"  (единственная заявка)</t>
  </si>
  <si>
    <t>Ремонт раздевалки и коридора спортивного зала в рамках реализации инициативного проекта «Выполнение работ по ремонту спортивного (боксерского) зала по адресу: г.Озерск, пос.Метлино, ул.Мира, д.15, 1 этаж»</t>
  </si>
  <si>
    <t>ОБЩЕСТВО С ОГРАНИЧЕННОЙ ОТВЕТСТВЕННОСТЬЮ "АНАИС"</t>
  </si>
  <si>
    <t xml:space="preserve">  № 11-85/       Ремонт спортзала</t>
  </si>
  <si>
    <t>№ 4-12/          Ремонт проездов Мира, 12</t>
  </si>
  <si>
    <t>Ремонт внутридворового проезда многоквартирного жилого дома № 12 по ул. Мира, пос. Метлино</t>
  </si>
  <si>
    <t xml:space="preserve"> ВОСТРЯКОВА МАРИНА ВАСИЛЬЕВНА</t>
  </si>
  <si>
    <t>Бумага для офисной техники белая.</t>
  </si>
  <si>
    <t>№ 4-04/      Поставка бумаги</t>
  </si>
  <si>
    <t>УПРАВЛЕНИЕ СОЦИАЛЬНОЙ ЗАЩИТЫ НАСЕЛЕНИЯ АДМИНИСТРАЦИИ ОЗЕРСКОГО ГОРОДСКОГО ОКРУГА ЧЕЛЯБИНСКОЙ ОБЛАСТИ</t>
  </si>
  <si>
    <t>ГРЕБЕНЩИКОВ СЕРГЕЙ ВИКТОРОВИЧ</t>
  </si>
  <si>
    <t>Выполнение работ по ремонту тротуара г. Озерска</t>
  </si>
  <si>
    <t>№ 56-06/            Ремонт тротуара</t>
  </si>
  <si>
    <t>№ 57-06/     Пассажироперевозки М № 4</t>
  </si>
  <si>
    <t>Выполнение работ, связанных с осуществлением регулярных перевозок пассажиров и багажа по муниципальному маршруту № 4 "КПП № 2- КПП № 4" на территории Озерского городского округа по регулируемому тарифу</t>
  </si>
  <si>
    <t>ОБЩЕСТВО С ОГРАНИЧЕННОЙ ОТВЕТСТВЕННОСТЬЮ "ВЫСТРЕЛ"</t>
  </si>
  <si>
    <t xml:space="preserve">№ 58-06/ Пешеходный переход Метлино </t>
  </si>
  <si>
    <t>№ 59-06/         Ремонт проездов</t>
  </si>
  <si>
    <t>№ 60-06/ Содержание детской площадки Новогорный</t>
  </si>
  <si>
    <t>№ 61-06/ Содержание детской площадки Озерск</t>
  </si>
  <si>
    <t xml:space="preserve">№ 1-67/        Комплект пассажирских модулей </t>
  </si>
  <si>
    <t>№ 1-26/        Поставка мяса</t>
  </si>
  <si>
    <t>№ 1-53/          Поставка угля</t>
  </si>
  <si>
    <t>Выполнение работ по устройству пешеходного перехода на перекрестке ул. Мира-ул. Центральная в п. Метлино</t>
  </si>
  <si>
    <t>Выполнение работ по ремонту проездов к дворовым территориям многоквартирных домов г. Озерска</t>
  </si>
  <si>
    <t>Выполнение работ по содержанию детской игровой площадки в пос. Новогорный</t>
  </si>
  <si>
    <t>ПЫХТИН КИРИЛЛ АЛЕКСАНДРОВИЧ  (единственная заявка)</t>
  </si>
  <si>
    <t>Выполнение работ по содержанию детских игровых площадок в г. Озерске</t>
  </si>
  <si>
    <t>ОБЩЕСТВО С ОГРАНИЧЕННОЙ ОТВЕТСТВЕННОСТЬЮ "СПЕЦТЕХПЛЮС"  (единственная заявка)</t>
  </si>
  <si>
    <t>МУНИЦИПАЛЬНОЕ БЮДЖЕТНОЕ УЧРЕЖДЕНИЕ "ДЕТСКИЙ ОЗДОРОВИТЕЛЬНЫЙ ЛАГЕРЬ ИМ. Ю.А. ГАГАРИНА"</t>
  </si>
  <si>
    <t xml:space="preserve">поставка твердого топлива (угля) </t>
  </si>
  <si>
    <t>ОБЩЕСТВО С ОГРАНИЧЕННОЙ ОТВЕТСТВЕННОСТЬЮ "ТРОИЦКИЙ ГОРТОП"</t>
  </si>
  <si>
    <t>МУНИЦИПАЛЬНОЕ БЮДЖЕТНОЕ ДОШКОЛЬНОЕ ОБРАЗОВАТЕЛЬНОЕ УЧРЕЖДЕНИЕ "ЦЕНТР РАЗВИТИЯ РЕБЕНКА-ДЕТСКИЙ САД №51"</t>
  </si>
  <si>
    <t>Продукты питания (Говядина замороженная для детского питания, субпродукты пищевые крупного рогатого скота замороженные)</t>
  </si>
  <si>
    <t>ОБЩЕСТВО С ОГРАНИЧЕННОЙ ОТВЕТСТВЕННОСТЬЮ ТОРГОВЫЙ ДОМ "ЯНТАРНОЕ СЕМЕЧКО"</t>
  </si>
  <si>
    <t>МУНИЦИПАЛЬНОЕ БЮДЖЕТНОЕ УЧРЕЖДЕНИЕ ОЗЕРСКОГО ГОРОДСКОГО ОКРУГА "ПАРК КУЛЬТУРЫ И ОТДЫХА"</t>
  </si>
  <si>
    <t>комплект пассажирских модулей и элементов стеклопластикового оформления аттракциона "Солнышко"</t>
  </si>
  <si>
    <t>ОБЩЕСТВО С ОГРАНИЧЕННОЙ ОТВЕТСТВЕННОСТЬЮ "АЛТАЙ КОМПОЗИТ"  (единственная заявка)</t>
  </si>
  <si>
    <t>Начальник отдела муниципального заказаУправления экономики</t>
  </si>
  <si>
    <t>И.П. Дюг</t>
  </si>
  <si>
    <t>ВСЕГО по Управлению культуры администрации: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</si>
</sst>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 horizontal="center" vertical="top"/>
    </xf>
    <xf numFmtId="14" fontId="12" fillId="0" borderId="2" xfId="0" applyNumberFormat="1" applyFont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8" zoomScale="110" zoomScaleNormal="110" workbookViewId="0">
      <selection activeCell="A33" sqref="A33:D33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11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24</v>
      </c>
    </row>
    <row r="3" spans="1:11" ht="21.75" customHeight="1" x14ac:dyDescent="0.25">
      <c r="A3" s="37" t="s">
        <v>14</v>
      </c>
      <c r="B3" s="38"/>
      <c r="C3" s="38"/>
      <c r="D3" s="38"/>
      <c r="E3" s="38"/>
      <c r="F3" s="38"/>
      <c r="G3" s="38"/>
      <c r="H3" s="38"/>
      <c r="I3" s="39"/>
    </row>
    <row r="4" spans="1:11" ht="105" customHeight="1" x14ac:dyDescent="0.25">
      <c r="A4" s="3">
        <v>1</v>
      </c>
      <c r="B4" s="26" t="s">
        <v>34</v>
      </c>
      <c r="C4" s="26" t="s">
        <v>16</v>
      </c>
      <c r="D4" s="27" t="s">
        <v>33</v>
      </c>
      <c r="E4" s="27">
        <v>2950</v>
      </c>
      <c r="F4" s="8">
        <v>2185.25</v>
      </c>
      <c r="G4" s="8">
        <f>E4-F4</f>
        <v>764.75</v>
      </c>
      <c r="H4" s="35">
        <v>44809</v>
      </c>
      <c r="I4" s="10" t="s">
        <v>27</v>
      </c>
    </row>
    <row r="5" spans="1:11" ht="105" customHeight="1" x14ac:dyDescent="0.25">
      <c r="A5" s="3">
        <v>2</v>
      </c>
      <c r="B5" s="26" t="s">
        <v>35</v>
      </c>
      <c r="C5" s="26" t="s">
        <v>16</v>
      </c>
      <c r="D5" s="27" t="s">
        <v>36</v>
      </c>
      <c r="E5" s="27">
        <v>2950</v>
      </c>
      <c r="F5" s="8">
        <v>2094.5</v>
      </c>
      <c r="G5" s="8">
        <f>E5-F5</f>
        <v>855.5</v>
      </c>
      <c r="H5" s="36">
        <v>44809</v>
      </c>
      <c r="I5" s="10" t="s">
        <v>27</v>
      </c>
    </row>
    <row r="6" spans="1:11" ht="21.75" customHeight="1" x14ac:dyDescent="0.25">
      <c r="A6" s="49" t="s">
        <v>15</v>
      </c>
      <c r="B6" s="50"/>
      <c r="C6" s="50"/>
      <c r="D6" s="51"/>
      <c r="E6" s="24">
        <f>SUM(E4:E5)</f>
        <v>5900</v>
      </c>
      <c r="F6" s="24">
        <f>SUM(F4:F5)</f>
        <v>4279.75</v>
      </c>
      <c r="G6" s="24">
        <f>SUM(G4:G5)</f>
        <v>1620.25</v>
      </c>
      <c r="H6" s="1"/>
      <c r="I6" s="10"/>
    </row>
    <row r="7" spans="1:11" ht="21.75" customHeight="1" x14ac:dyDescent="0.25">
      <c r="A7" s="37" t="s">
        <v>17</v>
      </c>
      <c r="B7" s="38"/>
      <c r="C7" s="38"/>
      <c r="D7" s="38"/>
      <c r="E7" s="38"/>
      <c r="F7" s="38"/>
      <c r="G7" s="38"/>
      <c r="H7" s="38"/>
      <c r="I7" s="39"/>
    </row>
    <row r="8" spans="1:11" ht="68.25" customHeight="1" x14ac:dyDescent="0.25">
      <c r="A8" s="3">
        <v>3</v>
      </c>
      <c r="B8" s="7" t="s">
        <v>37</v>
      </c>
      <c r="C8" s="7" t="s">
        <v>18</v>
      </c>
      <c r="D8" s="7" t="s">
        <v>40</v>
      </c>
      <c r="E8" s="27">
        <v>74205.81</v>
      </c>
      <c r="F8" s="8">
        <v>28937.99</v>
      </c>
      <c r="G8" s="8">
        <f>E8-F8</f>
        <v>45267.819999999992</v>
      </c>
      <c r="H8" s="9">
        <v>44817</v>
      </c>
      <c r="I8" s="10" t="s">
        <v>41</v>
      </c>
    </row>
    <row r="9" spans="1:11" ht="63.75" x14ac:dyDescent="0.25">
      <c r="A9" s="3">
        <v>4</v>
      </c>
      <c r="B9" s="7" t="s">
        <v>38</v>
      </c>
      <c r="C9" s="7" t="s">
        <v>18</v>
      </c>
      <c r="D9" s="8" t="s">
        <v>42</v>
      </c>
      <c r="E9" s="8">
        <v>133158.1</v>
      </c>
      <c r="F9" s="8">
        <v>73237</v>
      </c>
      <c r="G9" s="8">
        <f>E9-F9</f>
        <v>59921.100000000006</v>
      </c>
      <c r="H9" s="9">
        <v>44817</v>
      </c>
      <c r="I9" s="10" t="s">
        <v>43</v>
      </c>
    </row>
    <row r="10" spans="1:11" ht="118.5" customHeight="1" x14ac:dyDescent="0.25">
      <c r="A10" s="3">
        <v>5</v>
      </c>
      <c r="B10" s="7" t="s">
        <v>39</v>
      </c>
      <c r="C10" s="7" t="s">
        <v>18</v>
      </c>
      <c r="D10" s="8" t="s">
        <v>44</v>
      </c>
      <c r="E10" s="8">
        <v>500000</v>
      </c>
      <c r="F10" s="8">
        <v>500000</v>
      </c>
      <c r="G10" s="7" t="s">
        <v>10</v>
      </c>
      <c r="H10" s="9">
        <v>44825</v>
      </c>
      <c r="I10" s="10" t="s">
        <v>45</v>
      </c>
    </row>
    <row r="11" spans="1:11" ht="21.75" customHeight="1" x14ac:dyDescent="0.25">
      <c r="A11" s="52" t="s">
        <v>19</v>
      </c>
      <c r="B11" s="53"/>
      <c r="C11" s="53"/>
      <c r="D11" s="54"/>
      <c r="E11" s="24">
        <f>SUM(E8:E10)</f>
        <v>707363.91</v>
      </c>
      <c r="F11" s="24">
        <f>SUM(F8:F10)</f>
        <v>602174.99</v>
      </c>
      <c r="G11" s="24">
        <f>SUM(G8:G10)</f>
        <v>105188.92</v>
      </c>
      <c r="H11" s="1"/>
      <c r="I11" s="2"/>
      <c r="K11" s="12"/>
    </row>
    <row r="12" spans="1:11" ht="30" customHeight="1" x14ac:dyDescent="0.25">
      <c r="A12" s="37" t="s">
        <v>21</v>
      </c>
      <c r="B12" s="38"/>
      <c r="C12" s="38"/>
      <c r="D12" s="38"/>
      <c r="E12" s="38"/>
      <c r="F12" s="38"/>
      <c r="G12" s="38"/>
      <c r="H12" s="38"/>
      <c r="I12" s="39"/>
    </row>
    <row r="13" spans="1:11" ht="91.5" customHeight="1" x14ac:dyDescent="0.25">
      <c r="A13" s="28">
        <v>6</v>
      </c>
      <c r="B13" s="26" t="s">
        <v>48</v>
      </c>
      <c r="C13" s="7" t="s">
        <v>20</v>
      </c>
      <c r="D13" s="7" t="s">
        <v>46</v>
      </c>
      <c r="E13" s="8">
        <v>319538.40000000002</v>
      </c>
      <c r="F13" s="8">
        <v>280000</v>
      </c>
      <c r="G13" s="8">
        <f>E13-F13</f>
        <v>39538.400000000023</v>
      </c>
      <c r="H13" s="32">
        <v>44834</v>
      </c>
      <c r="I13" s="10" t="s">
        <v>47</v>
      </c>
    </row>
    <row r="14" spans="1:11" ht="120" x14ac:dyDescent="0.25">
      <c r="A14" s="28">
        <v>7</v>
      </c>
      <c r="B14" s="26" t="s">
        <v>49</v>
      </c>
      <c r="C14" s="33" t="s">
        <v>28</v>
      </c>
      <c r="D14" s="7" t="s">
        <v>50</v>
      </c>
      <c r="E14" s="8">
        <v>680632</v>
      </c>
      <c r="F14" s="8">
        <v>639250.38</v>
      </c>
      <c r="G14" s="8">
        <f>E14-F14</f>
        <v>41381.619999999995</v>
      </c>
      <c r="H14" s="32">
        <v>44827</v>
      </c>
      <c r="I14" s="10" t="s">
        <v>51</v>
      </c>
    </row>
    <row r="15" spans="1:11" ht="25.5" customHeight="1" x14ac:dyDescent="0.25">
      <c r="A15" s="55" t="s">
        <v>22</v>
      </c>
      <c r="B15" s="55"/>
      <c r="C15" s="55"/>
      <c r="D15" s="55"/>
      <c r="E15" s="29">
        <f>SUM(E13:E14)</f>
        <v>1000170.4</v>
      </c>
      <c r="F15" s="29">
        <f>SUM(F13:F14)</f>
        <v>919250.38</v>
      </c>
      <c r="G15" s="29">
        <f>SUM(G13:G14)</f>
        <v>80920.020000000019</v>
      </c>
      <c r="H15" s="30"/>
      <c r="I15" s="31"/>
    </row>
    <row r="16" spans="1:11" ht="25.5" customHeight="1" x14ac:dyDescent="0.25">
      <c r="A16" s="37" t="s">
        <v>25</v>
      </c>
      <c r="B16" s="38"/>
      <c r="C16" s="38"/>
      <c r="D16" s="38"/>
      <c r="E16" s="38"/>
      <c r="F16" s="38"/>
      <c r="G16" s="38"/>
      <c r="H16" s="38"/>
      <c r="I16" s="39"/>
    </row>
    <row r="17" spans="1:9" ht="151.5" customHeight="1" x14ac:dyDescent="0.25">
      <c r="A17" s="3">
        <v>8</v>
      </c>
      <c r="B17" s="26" t="s">
        <v>53</v>
      </c>
      <c r="C17" s="34" t="s">
        <v>54</v>
      </c>
      <c r="D17" s="26" t="s">
        <v>52</v>
      </c>
      <c r="E17" s="27">
        <v>185376</v>
      </c>
      <c r="F17" s="8">
        <v>168692.16</v>
      </c>
      <c r="G17" s="8">
        <f>E17-F17</f>
        <v>16683.839999999997</v>
      </c>
      <c r="H17" s="32">
        <v>44812</v>
      </c>
      <c r="I17" s="10" t="s">
        <v>55</v>
      </c>
    </row>
    <row r="18" spans="1:9" ht="25.5" customHeight="1" x14ac:dyDescent="0.25">
      <c r="A18" s="49" t="s">
        <v>26</v>
      </c>
      <c r="B18" s="50"/>
      <c r="C18" s="50"/>
      <c r="D18" s="51"/>
      <c r="E18" s="24">
        <f>SUM(E17:E17)</f>
        <v>185376</v>
      </c>
      <c r="F18" s="24">
        <f t="shared" ref="F18:G18" si="0">SUM(F17:F17)</f>
        <v>168692.16</v>
      </c>
      <c r="G18" s="24">
        <f t="shared" si="0"/>
        <v>16683.839999999997</v>
      </c>
      <c r="H18" s="1"/>
      <c r="I18" s="2"/>
    </row>
    <row r="19" spans="1:9" ht="36.75" customHeight="1" x14ac:dyDescent="0.25">
      <c r="A19" s="37" t="s">
        <v>8</v>
      </c>
      <c r="B19" s="38"/>
      <c r="C19" s="38"/>
      <c r="D19" s="38"/>
      <c r="E19" s="38"/>
      <c r="F19" s="38"/>
      <c r="G19" s="38"/>
      <c r="H19" s="38"/>
      <c r="I19" s="39"/>
    </row>
    <row r="20" spans="1:9" ht="116.25" customHeight="1" x14ac:dyDescent="0.25">
      <c r="A20" s="21">
        <v>9</v>
      </c>
      <c r="B20" s="23" t="s">
        <v>57</v>
      </c>
      <c r="C20" s="7" t="s">
        <v>23</v>
      </c>
      <c r="D20" s="13" t="s">
        <v>56</v>
      </c>
      <c r="E20" s="27">
        <v>167023.20000000001</v>
      </c>
      <c r="F20" s="27">
        <v>167023.20000000001</v>
      </c>
      <c r="G20" s="7" t="s">
        <v>10</v>
      </c>
      <c r="H20" s="9">
        <v>44810</v>
      </c>
      <c r="I20" s="10" t="s">
        <v>29</v>
      </c>
    </row>
    <row r="21" spans="1:9" ht="116.25" customHeight="1" x14ac:dyDescent="0.25">
      <c r="A21" s="21">
        <v>10</v>
      </c>
      <c r="B21" s="23" t="s">
        <v>58</v>
      </c>
      <c r="C21" s="7" t="s">
        <v>23</v>
      </c>
      <c r="D21" s="13" t="s">
        <v>59</v>
      </c>
      <c r="E21" s="8">
        <v>1487251.87</v>
      </c>
      <c r="F21" s="8">
        <v>1479815.61</v>
      </c>
      <c r="G21" s="8">
        <f>E21-F21</f>
        <v>7436.2600000000093</v>
      </c>
      <c r="H21" s="9">
        <v>44811</v>
      </c>
      <c r="I21" s="10" t="s">
        <v>60</v>
      </c>
    </row>
    <row r="22" spans="1:9" ht="116.25" customHeight="1" x14ac:dyDescent="0.25">
      <c r="A22" s="56">
        <v>11</v>
      </c>
      <c r="B22" s="57" t="s">
        <v>61</v>
      </c>
      <c r="C22" s="7" t="s">
        <v>23</v>
      </c>
      <c r="D22" s="13" t="s">
        <v>68</v>
      </c>
      <c r="E22" s="8">
        <v>98786.74</v>
      </c>
      <c r="F22" s="8">
        <v>98786.74</v>
      </c>
      <c r="G22" s="7" t="s">
        <v>10</v>
      </c>
      <c r="H22" s="9">
        <v>44813</v>
      </c>
      <c r="I22" s="10" t="s">
        <v>29</v>
      </c>
    </row>
    <row r="23" spans="1:9" ht="116.25" customHeight="1" x14ac:dyDescent="0.25">
      <c r="A23" s="21">
        <v>12</v>
      </c>
      <c r="B23" s="23" t="s">
        <v>62</v>
      </c>
      <c r="C23" s="7" t="s">
        <v>23</v>
      </c>
      <c r="D23" s="13" t="s">
        <v>69</v>
      </c>
      <c r="E23" s="8">
        <v>363430.8</v>
      </c>
      <c r="F23" s="8">
        <v>363430.8</v>
      </c>
      <c r="G23" s="7" t="s">
        <v>10</v>
      </c>
      <c r="H23" s="9">
        <v>44813</v>
      </c>
      <c r="I23" s="10" t="s">
        <v>29</v>
      </c>
    </row>
    <row r="24" spans="1:9" ht="116.25" customHeight="1" x14ac:dyDescent="0.25">
      <c r="A24" s="21">
        <v>13</v>
      </c>
      <c r="B24" s="23" t="s">
        <v>63</v>
      </c>
      <c r="C24" s="7" t="s">
        <v>23</v>
      </c>
      <c r="D24" s="13" t="s">
        <v>70</v>
      </c>
      <c r="E24" s="8">
        <v>59343.5</v>
      </c>
      <c r="F24" s="8">
        <v>59343.5</v>
      </c>
      <c r="G24" s="7" t="s">
        <v>10</v>
      </c>
      <c r="H24" s="9">
        <v>44831</v>
      </c>
      <c r="I24" s="10" t="s">
        <v>71</v>
      </c>
    </row>
    <row r="25" spans="1:9" ht="116.25" customHeight="1" x14ac:dyDescent="0.25">
      <c r="A25" s="21">
        <v>14</v>
      </c>
      <c r="B25" s="23" t="s">
        <v>64</v>
      </c>
      <c r="C25" s="7" t="s">
        <v>23</v>
      </c>
      <c r="D25" s="13" t="s">
        <v>72</v>
      </c>
      <c r="E25" s="8">
        <v>156009.60000000001</v>
      </c>
      <c r="F25" s="8">
        <v>156009.60000000001</v>
      </c>
      <c r="G25" s="7" t="s">
        <v>10</v>
      </c>
      <c r="H25" s="9">
        <v>44832</v>
      </c>
      <c r="I25" s="10" t="s">
        <v>73</v>
      </c>
    </row>
    <row r="26" spans="1:9" ht="27.75" customHeight="1" x14ac:dyDescent="0.25">
      <c r="A26" s="40" t="s">
        <v>11</v>
      </c>
      <c r="B26" s="41"/>
      <c r="C26" s="41"/>
      <c r="D26" s="42"/>
      <c r="E26" s="24">
        <f>SUM(E20:E25)</f>
        <v>2331845.71</v>
      </c>
      <c r="F26" s="24">
        <f>SUM(F20:F25)</f>
        <v>2324409.4500000002</v>
      </c>
      <c r="G26" s="24">
        <f>SUM(G20:G25)</f>
        <v>7436.2600000000093</v>
      </c>
      <c r="H26" s="1"/>
      <c r="I26" s="2"/>
    </row>
    <row r="27" spans="1:9" ht="27.75" customHeight="1" x14ac:dyDescent="0.25">
      <c r="A27" s="37" t="s">
        <v>12</v>
      </c>
      <c r="B27" s="38"/>
      <c r="C27" s="38"/>
      <c r="D27" s="38"/>
      <c r="E27" s="38"/>
      <c r="F27" s="38"/>
      <c r="G27" s="38"/>
      <c r="H27" s="38"/>
      <c r="I27" s="39"/>
    </row>
    <row r="28" spans="1:9" ht="89.25" customHeight="1" x14ac:dyDescent="0.25">
      <c r="A28" s="3">
        <v>15</v>
      </c>
      <c r="B28" s="7" t="s">
        <v>67</v>
      </c>
      <c r="C28" s="33" t="s">
        <v>74</v>
      </c>
      <c r="D28" s="7" t="s">
        <v>75</v>
      </c>
      <c r="E28" s="8">
        <v>5526296.7300000004</v>
      </c>
      <c r="F28" s="8">
        <v>4282880.13</v>
      </c>
      <c r="G28" s="8">
        <f>E28-F28</f>
        <v>1243416.6000000006</v>
      </c>
      <c r="H28" s="9">
        <v>44811</v>
      </c>
      <c r="I28" s="10" t="s">
        <v>76</v>
      </c>
    </row>
    <row r="29" spans="1:9" ht="105.75" customHeight="1" x14ac:dyDescent="0.25">
      <c r="A29" s="3">
        <v>16</v>
      </c>
      <c r="B29" s="7" t="s">
        <v>66</v>
      </c>
      <c r="C29" s="33" t="s">
        <v>77</v>
      </c>
      <c r="D29" s="7" t="s">
        <v>78</v>
      </c>
      <c r="E29" s="8">
        <v>552735.9</v>
      </c>
      <c r="F29" s="8">
        <v>483643.9</v>
      </c>
      <c r="G29" s="8">
        <f>E29-F29</f>
        <v>69092</v>
      </c>
      <c r="H29" s="9">
        <v>44813</v>
      </c>
      <c r="I29" s="10" t="s">
        <v>79</v>
      </c>
    </row>
    <row r="30" spans="1:9" ht="29.25" customHeight="1" x14ac:dyDescent="0.25">
      <c r="A30" s="40" t="s">
        <v>13</v>
      </c>
      <c r="B30" s="41"/>
      <c r="C30" s="41"/>
      <c r="D30" s="42"/>
      <c r="E30" s="24">
        <f>SUM(E28:E29)</f>
        <v>6079032.6300000008</v>
      </c>
      <c r="F30" s="24">
        <f>SUM(F28:F29)</f>
        <v>4766524.03</v>
      </c>
      <c r="G30" s="24">
        <f>SUM(G28:G29)</f>
        <v>1312508.6000000006</v>
      </c>
      <c r="H30" s="9"/>
      <c r="I30" s="10"/>
    </row>
    <row r="31" spans="1:9" ht="29.25" customHeight="1" x14ac:dyDescent="0.25">
      <c r="A31" s="37" t="s">
        <v>31</v>
      </c>
      <c r="B31" s="38"/>
      <c r="C31" s="38"/>
      <c r="D31" s="38"/>
      <c r="E31" s="38"/>
      <c r="F31" s="38"/>
      <c r="G31" s="38"/>
      <c r="H31" s="38"/>
      <c r="I31" s="39"/>
    </row>
    <row r="32" spans="1:9" ht="96" x14ac:dyDescent="0.25">
      <c r="A32" s="3">
        <v>17</v>
      </c>
      <c r="B32" s="7" t="s">
        <v>65</v>
      </c>
      <c r="C32" s="33" t="s">
        <v>80</v>
      </c>
      <c r="D32" s="7" t="s">
        <v>81</v>
      </c>
      <c r="E32" s="8">
        <v>860000</v>
      </c>
      <c r="F32" s="8">
        <v>860000</v>
      </c>
      <c r="G32" s="7" t="s">
        <v>10</v>
      </c>
      <c r="H32" s="9">
        <v>44809</v>
      </c>
      <c r="I32" s="10" t="s">
        <v>82</v>
      </c>
    </row>
    <row r="33" spans="1:11" ht="29.25" customHeight="1" x14ac:dyDescent="0.25">
      <c r="A33" s="40" t="s">
        <v>85</v>
      </c>
      <c r="B33" s="41"/>
      <c r="C33" s="41"/>
      <c r="D33" s="42"/>
      <c r="E33" s="24">
        <f>SUM(E32)</f>
        <v>860000</v>
      </c>
      <c r="F33" s="24">
        <f t="shared" ref="F33:G33" si="1">SUM(F32)</f>
        <v>860000</v>
      </c>
      <c r="G33" s="24">
        <f t="shared" si="1"/>
        <v>0</v>
      </c>
      <c r="H33" s="9"/>
      <c r="I33" s="10"/>
    </row>
    <row r="34" spans="1:11" ht="30" customHeight="1" thickBot="1" x14ac:dyDescent="0.3">
      <c r="A34" s="4"/>
      <c r="B34" s="5"/>
      <c r="C34" s="5"/>
      <c r="D34" s="20" t="s">
        <v>9</v>
      </c>
      <c r="E34" s="25">
        <f>SUM(E6+E11+E15+E18+E26+E30)</f>
        <v>10309688.65</v>
      </c>
      <c r="F34" s="25">
        <f>SUM(F6+F11+F15+F18+F26+F30)</f>
        <v>8785330.7600000016</v>
      </c>
      <c r="G34" s="25">
        <f>SUM(G6+G11+G15+G18+G26+G30+G33)</f>
        <v>1524357.8900000006</v>
      </c>
      <c r="H34" s="5"/>
      <c r="I34" s="6"/>
      <c r="K34" s="12"/>
    </row>
    <row r="35" spans="1:11" x14ac:dyDescent="0.25">
      <c r="A35" s="45"/>
      <c r="B35" s="45"/>
      <c r="C35" s="45"/>
      <c r="D35" s="45"/>
      <c r="E35" s="45"/>
      <c r="F35" s="45"/>
      <c r="G35" s="45"/>
      <c r="H35" s="45"/>
      <c r="I35" s="45"/>
    </row>
    <row r="36" spans="1:11" x14ac:dyDescent="0.25">
      <c r="A36" s="47"/>
      <c r="B36" s="47"/>
      <c r="C36" s="47"/>
      <c r="D36" s="47"/>
      <c r="E36" s="47"/>
      <c r="F36" s="47"/>
      <c r="G36" s="47"/>
      <c r="H36" s="47"/>
      <c r="I36" s="47"/>
    </row>
    <row r="37" spans="1:11" x14ac:dyDescent="0.25">
      <c r="A37" s="46"/>
      <c r="B37" s="46"/>
      <c r="C37" s="46"/>
      <c r="D37" s="46"/>
      <c r="E37" s="46"/>
      <c r="F37" s="46"/>
      <c r="G37" s="46"/>
      <c r="H37" s="46"/>
      <c r="I37" s="46"/>
      <c r="K37" s="12">
        <f>SUM(E34-F34-G34)</f>
        <v>-1.862645149230957E-9</v>
      </c>
    </row>
    <row r="38" spans="1:11" x14ac:dyDescent="0.25">
      <c r="A38" s="44" t="s">
        <v>83</v>
      </c>
      <c r="B38" s="44"/>
      <c r="C38" s="44"/>
      <c r="D38" s="44"/>
      <c r="E38" s="11"/>
      <c r="G38" s="22" t="s">
        <v>84</v>
      </c>
      <c r="K38" s="12"/>
    </row>
    <row r="39" spans="1:11" x14ac:dyDescent="0.25">
      <c r="A39" s="43"/>
      <c r="B39" s="43"/>
      <c r="C39" s="19" t="s">
        <v>30</v>
      </c>
      <c r="D39" s="18"/>
      <c r="K39" s="12"/>
    </row>
    <row r="40" spans="1:11" x14ac:dyDescent="0.25">
      <c r="K40" s="12"/>
    </row>
    <row r="41" spans="1:11" x14ac:dyDescent="0.25">
      <c r="K41" s="12"/>
    </row>
    <row r="42" spans="1:11" x14ac:dyDescent="0.25">
      <c r="K42" s="12"/>
    </row>
    <row r="43" spans="1:11" x14ac:dyDescent="0.25">
      <c r="K43" s="12"/>
    </row>
  </sheetData>
  <mergeCells count="20">
    <mergeCell ref="A27:I27"/>
    <mergeCell ref="A30:D30"/>
    <mergeCell ref="A1:I1"/>
    <mergeCell ref="A26:D26"/>
    <mergeCell ref="A19:I19"/>
    <mergeCell ref="A3:I3"/>
    <mergeCell ref="A6:D6"/>
    <mergeCell ref="A7:I7"/>
    <mergeCell ref="A11:D11"/>
    <mergeCell ref="A12:I12"/>
    <mergeCell ref="A15:D15"/>
    <mergeCell ref="A16:I16"/>
    <mergeCell ref="A18:D18"/>
    <mergeCell ref="A31:I31"/>
    <mergeCell ref="A33:D33"/>
    <mergeCell ref="A39:B39"/>
    <mergeCell ref="A38:D38"/>
    <mergeCell ref="A35:I35"/>
    <mergeCell ref="A37:I37"/>
    <mergeCell ref="A36:I3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2022-10-11T12:53:56Z</dcterms:modified>
</cp:coreProperties>
</file>