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Лист1!$A$1:$I$45</definedName>
  </definedNames>
  <calcPr calcId="152511"/>
</workbook>
</file>

<file path=xl/calcChain.xml><?xml version="1.0" encoding="utf-8"?>
<calcChain xmlns="http://schemas.openxmlformats.org/spreadsheetml/2006/main">
  <c r="F26" i="1" l="1"/>
  <c r="E26" i="1"/>
  <c r="F36" i="1" l="1"/>
  <c r="E36" i="1"/>
  <c r="G33" i="1"/>
  <c r="F31" i="1"/>
  <c r="G31" i="1"/>
  <c r="E31" i="1"/>
  <c r="G25" i="1"/>
  <c r="G26" i="1" s="1"/>
  <c r="G36" i="1" s="1"/>
  <c r="G30" i="1"/>
  <c r="F15" i="1"/>
  <c r="E15" i="1"/>
  <c r="G14" i="1"/>
  <c r="G23" i="1"/>
  <c r="G13" i="1"/>
  <c r="G15" i="1" s="1"/>
  <c r="G8" i="1"/>
  <c r="G9" i="1"/>
  <c r="G24" i="1" l="1"/>
  <c r="G34" i="1"/>
  <c r="F6" i="1"/>
  <c r="E6" i="1"/>
  <c r="G6" i="1" l="1"/>
  <c r="G10" i="1"/>
  <c r="F21" i="1" l="1"/>
  <c r="G21" i="1"/>
  <c r="E21" i="1"/>
  <c r="F18" i="1"/>
  <c r="E18" i="1"/>
  <c r="G18" i="1" l="1"/>
  <c r="F11" i="1" l="1"/>
  <c r="E11" i="1"/>
  <c r="G11" i="1" l="1"/>
  <c r="E35" i="1" l="1"/>
  <c r="G35" i="1" l="1"/>
  <c r="F35" i="1" l="1"/>
  <c r="K36" i="1" l="1"/>
</calcChain>
</file>

<file path=xl/sharedStrings.xml><?xml version="1.0" encoding="utf-8"?>
<sst xmlns="http://schemas.openxmlformats.org/spreadsheetml/2006/main" count="115" uniqueCount="95">
  <si>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</si>
  <si>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</si>
  <si>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</si>
  <si>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</si>
  <si>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</si>
  <si>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</si>
  <si>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</si>
  <si>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</si>
  <si>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 xml:space="preserve">Победитель торгов 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</si>
  <si>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</si>
  <si>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ИТОГО:</t>
  </si>
  <si>
    <t>С.В. Акинцева</t>
  </si>
  <si>
    <t>______</t>
  </si>
  <si>
    <t>ВСЕГО по Управлению капитального строительства и благоустройству администрации:</t>
  </si>
  <si>
    <t>Орган, осуществляющий функции и полномочия учредителя – Управление образования администрации Озерского городского округа</t>
  </si>
  <si>
    <t>ВСЕГО по Управлению образования администрации:</t>
  </si>
  <si>
    <t>Начальник Управления экономики</t>
  </si>
  <si>
    <t>А.И. Жмайло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</si>
  <si>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</si>
  <si>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    2-09-65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</si>
  <si>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</si>
  <si>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</si>
  <si>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Управление имущественных отношений администрации Озерского городского округа Челябинской области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</si>
  <si>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</si>
  <si>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</si>
  <si>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</si>
  <si>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Заявок нет</t>
  </si>
  <si>
    <t xml:space="preserve">т.к. не были заключены контракты по следующим процедурам:  </t>
  </si>
  <si>
    <t>Муниципальное учреждение «Социальная сфера» Озерского городского округа» (МУ «Соцсфера»)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</si>
  <si>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</si>
  <si>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жилищно-коммунального хозяйства администрации:</t>
  </si>
  <si>
    <t>Муниципальное казенное учреждение «Управление капитального строительства Озерского городского округа»</t>
  </si>
  <si>
    <t>Орган, осуществляющий функции и полномочия учредителя – Управление культуры  администрации Озерского городского округа</t>
  </si>
  <si>
    <t>ВСЕГО по Управлению культуры администрации:</t>
  </si>
  <si>
    <t>Приобретение жилого помещения (квартира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</t>
  </si>
  <si>
    <t>Муниципальное бюджетное дошкольное образовательное учреждение «Детский сад общеразвивающего вида с приоритетным осуществлением социально-личностного направления развития воспитанников №10 «Родничок»</t>
  </si>
  <si>
    <t>Орган, осуществляющий функции и полномочия учредителя – Управление социальной защиты населения</t>
  </si>
  <si>
    <t>ВСЕГО по Управлению социальной защиты населения:</t>
  </si>
  <si>
    <t>Муниципальное бюджетное стационарное учреждение социального обслуживания Озерского городского округа «Озерский центр содействия семейному воспитанию»</t>
  </si>
  <si>
    <t>Муниципальное бюджетное учреждение Озерского городского округа театр кукол «Золотой петушок»</t>
  </si>
  <si>
    <t xml:space="preserve">Электроснабжение в здании МБСУ СО "Озерский центр содействия семейному воспитанию" </t>
  </si>
  <si>
    <t>Поставка расходных материалов (картриджей) для офисной техники для нужд администрации Озерского городского округа</t>
  </si>
  <si>
    <t>Выполнение работ по ремонту фрагментов фасада общежития в пос. Новогорный</t>
  </si>
  <si>
    <t>№ 13-85э/21/ Ремонт фасада</t>
  </si>
  <si>
    <t>№ 38-09э/21/ Приобретение жилого помещения 22</t>
  </si>
  <si>
    <t>3) № 13-85э/21/ Ремонт фасада;</t>
  </si>
  <si>
    <t>4) № 38-09э/21/ Приобретение жилого помещения 22.</t>
  </si>
  <si>
    <t>БАРСУКОВ МАКСИМ АНАТОЛЬЕВИЧ (единственная заявка)</t>
  </si>
  <si>
    <t>№ 7-76/21/ Электроснабжение 2</t>
  </si>
  <si>
    <t>Выполнение кадастровых работ по подготовке технических планов на недвижимое имущество (объекты энергоснабжения)</t>
  </si>
  <si>
    <t>КОБЕЛЕВ АЛЕКСАНДР НИКОЛАЕВИЧ  (единственная заявка)</t>
  </si>
  <si>
    <t>№ 39-09э/21/ Оформление технических планов</t>
  </si>
  <si>
    <t>№ 35-13э/21/ Поставка картриджей 2</t>
  </si>
  <si>
    <t>№ 36-13э/21/ Транспортные услуги</t>
  </si>
  <si>
    <t>№ 37-13э/21/ Услуги связи</t>
  </si>
  <si>
    <t>ОБЩЕСТВО С ОГРАНИЧЕННОЙ ОТВЕТСТВЕННОСТЬЮ "РЕМИКАРТ"</t>
  </si>
  <si>
    <t>Оказание транспортных услуг на время проведения Всероссийской переписи населения 2020 на территории Озерского городского округа</t>
  </si>
  <si>
    <t>ТАЛАНИНА ИННА ЯКОВЛЕВНА</t>
  </si>
  <si>
    <t>Оказание услуг сотовой связи на время проведения Всероссийской переписи населения 2020 на территории Озерского городского округа</t>
  </si>
  <si>
    <t>ПУБЛИЧНОЕ АКЦИОНЕРНОЕ ОБЩЕСТВО "МОБИЛЬНЫЕ ТЕЛЕСИСТЕМЫ"</t>
  </si>
  <si>
    <t>Приобретение промышленного оверлока и промышленной петельной машины</t>
  </si>
  <si>
    <t>ОБЩЕСТВО С ОГРАНИЧЕННОЙ ОТВЕТСТВЕННОСТЬЮ "ВИВАТ 3"</t>
  </si>
  <si>
    <t>№ 3-66э/21/ Поставка оборудования</t>
  </si>
  <si>
    <t>Выполнение работ по ремонту сетей наружного освещения на территории Озерского городского округа: п. Метлино</t>
  </si>
  <si>
    <t>ОБЩЕСТВО С ОГРАНИЧЕННОЙ ОТВЕТСТВЕННОСТЬЮ "АВТОРИТЕТПЛЮС"</t>
  </si>
  <si>
    <t>№ 92-06э/21/ Ремонт сетей НО п.Метлино</t>
  </si>
  <si>
    <t>«Благоустройство сквера им. Б.В. Броховича г. Озерска»</t>
  </si>
  <si>
    <t>ОБЩЕСТВО С ОГРАНИЧЕННОЙ ОТВЕТСТВЕННОСТЬЮ ТОРГОВЫЙ ДОМ "МОНОЛИТ"</t>
  </si>
  <si>
    <t>№ 13-84э/21/ Благоустройство сквера</t>
  </si>
  <si>
    <t>Муниципальное бюджетное учреждение Озерского городского округа «Парк Культуры и Отдыха»</t>
  </si>
  <si>
    <t>Аттракцион Паровозик с вагоном</t>
  </si>
  <si>
    <t xml:space="preserve">ЕФИМЕНКО ГАЛИНА АЛЕКСЕЕВНА </t>
  </si>
  <si>
    <t>№ 1-67э/21/ Поставка аттракциона</t>
  </si>
  <si>
    <t>№ 93-06э/21/ Снос ветхо-аварийного жилья 5</t>
  </si>
  <si>
    <t>№ 1-07э/21/ Ремонт водоразборных колонок</t>
  </si>
  <si>
    <t>№ 3-07э/21/ Ремонт водоразборных колонок 2</t>
  </si>
  <si>
    <t>№ 2-07э/21/ Поставка плуга</t>
  </si>
  <si>
    <t>1) № 1-07э/21/ Ремонт водоразборных колонок;</t>
  </si>
  <si>
    <t>2) № 2-07э/21/ Ремонт водоразборных колонок 2;</t>
  </si>
  <si>
    <t>Поставка посуды столовой и кухонной</t>
  </si>
  <si>
    <t xml:space="preserve">ГАРИПОВ ИЛЬГИЗАР ДАМИРОВИЧ  </t>
  </si>
  <si>
    <t>№ 6-20э/21/ Посуда</t>
  </si>
  <si>
    <t>№ 7-20э/21/ Изделия кухонные</t>
  </si>
  <si>
    <t>Поставка изделий кухонных из нержавеющей стали (кастрюли, ковши, миски)</t>
  </si>
  <si>
    <t>МОЧАЛКИН ЕВГЕНИЙ СЕРГЕЕВИЧ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</si>
  <si>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</si>
  <si>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>Приобретение плуга лесного</t>
  </si>
  <si>
    <t>КИРИЛЛОВ АНДРЕЙ ЮРЬЕВИЧ</t>
  </si>
  <si>
    <t>Ремонт водоразборных колонок</t>
  </si>
  <si>
    <t>ВСЕГО по Управлению по делам ГО и ЧС:</t>
  </si>
  <si>
    <t>Главный распорядитель бюджетных средств, Орган, осуществляющий функции и полномочия учредителя – 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</si>
  <si>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сентябрь 2021 г. </t>
  </si>
  <si>
    <t>Выполнение работ по сносу ветхо-аварийного жилья (снос жилого дома (г. Озерск, п. Метлино, ул. Центральная, д. 95))</t>
  </si>
  <si>
    <t>Сумма заключенных контрактов меньше суммы начальных максимальных цен контрактов на 1 741 974,33 без учета экономии (3 929 395,50),</t>
  </si>
  <si>
    <t>ВОСТРЯКОВА МАРИНА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</si>
</sst>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4" fontId="3" fillId="5" borderId="2" xfId="0" applyNumberFormat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5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22" zoomScale="110" zoomScaleNormal="110" workbookViewId="0">
      <selection activeCell="I26" sqref="I26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9" ht="50.25" customHeight="1" thickBot="1" x14ac:dyDescent="0.3">
      <c r="A1" s="52" t="s">
        <v>91</v>
      </c>
      <c r="B1" s="52"/>
      <c r="C1" s="52"/>
      <c r="D1" s="52"/>
      <c r="E1" s="52"/>
      <c r="F1" s="52"/>
      <c r="G1" s="52"/>
      <c r="H1" s="52"/>
      <c r="I1" s="52"/>
    </row>
    <row r="2" spans="1:9" ht="46.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5" t="s">
        <v>6</v>
      </c>
      <c r="H2" s="16" t="s">
        <v>7</v>
      </c>
      <c r="I2" s="17" t="s">
        <v>8</v>
      </c>
    </row>
    <row r="3" spans="1:9" ht="21.75" customHeight="1" x14ac:dyDescent="0.25">
      <c r="A3" s="37" t="s">
        <v>20</v>
      </c>
      <c r="B3" s="38"/>
      <c r="C3" s="38"/>
      <c r="D3" s="38"/>
      <c r="E3" s="38"/>
      <c r="F3" s="38"/>
      <c r="G3" s="38"/>
      <c r="H3" s="38"/>
      <c r="I3" s="39"/>
    </row>
    <row r="4" spans="1:9" ht="117.75" customHeight="1" x14ac:dyDescent="0.25">
      <c r="A4" s="3">
        <v>1</v>
      </c>
      <c r="B4" s="26" t="s">
        <v>44</v>
      </c>
      <c r="C4" s="26" t="s">
        <v>22</v>
      </c>
      <c r="D4" s="27" t="s">
        <v>34</v>
      </c>
      <c r="E4" s="27">
        <v>786650.01</v>
      </c>
      <c r="F4" s="7" t="s">
        <v>12</v>
      </c>
      <c r="G4" s="7" t="s">
        <v>12</v>
      </c>
      <c r="H4" s="9">
        <v>44466</v>
      </c>
      <c r="I4" s="10" t="s">
        <v>26</v>
      </c>
    </row>
    <row r="5" spans="1:9" ht="117.75" customHeight="1" x14ac:dyDescent="0.25">
      <c r="A5" s="3">
        <v>2</v>
      </c>
      <c r="B5" s="26" t="s">
        <v>51</v>
      </c>
      <c r="C5" s="26" t="s">
        <v>22</v>
      </c>
      <c r="D5" s="27" t="s">
        <v>49</v>
      </c>
      <c r="E5" s="27">
        <v>250000</v>
      </c>
      <c r="F5" s="27">
        <v>250000</v>
      </c>
      <c r="G5" s="7" t="s">
        <v>12</v>
      </c>
      <c r="H5" s="9">
        <v>44468</v>
      </c>
      <c r="I5" s="10" t="s">
        <v>50</v>
      </c>
    </row>
    <row r="6" spans="1:9" ht="21.75" customHeight="1" x14ac:dyDescent="0.25">
      <c r="A6" s="49" t="s">
        <v>21</v>
      </c>
      <c r="B6" s="50"/>
      <c r="C6" s="50"/>
      <c r="D6" s="51"/>
      <c r="E6" s="24">
        <f>SUM(E4:E5)</f>
        <v>1036650.01</v>
      </c>
      <c r="F6" s="24">
        <f>SUM(F4:F5)</f>
        <v>250000</v>
      </c>
      <c r="G6" s="24">
        <f>SUM(G4:G5)</f>
        <v>0</v>
      </c>
      <c r="H6" s="1"/>
      <c r="I6" s="10"/>
    </row>
    <row r="7" spans="1:9" ht="21.75" customHeight="1" x14ac:dyDescent="0.25">
      <c r="A7" s="37" t="s">
        <v>23</v>
      </c>
      <c r="B7" s="38"/>
      <c r="C7" s="38"/>
      <c r="D7" s="38"/>
      <c r="E7" s="38"/>
      <c r="F7" s="38"/>
      <c r="G7" s="38"/>
      <c r="H7" s="38"/>
      <c r="I7" s="39"/>
    </row>
    <row r="8" spans="1:9" ht="81" customHeight="1" x14ac:dyDescent="0.25">
      <c r="A8" s="3">
        <v>3</v>
      </c>
      <c r="B8" s="7" t="s">
        <v>52</v>
      </c>
      <c r="C8" s="7" t="s">
        <v>24</v>
      </c>
      <c r="D8" s="8" t="s">
        <v>41</v>
      </c>
      <c r="E8" s="8">
        <v>326573.43</v>
      </c>
      <c r="F8" s="8">
        <v>128548.65</v>
      </c>
      <c r="G8" s="8">
        <f t="shared" ref="G8:G10" si="0">E8-F8</f>
        <v>198024.78</v>
      </c>
      <c r="H8" s="9">
        <v>44440</v>
      </c>
      <c r="I8" s="10" t="s">
        <v>55</v>
      </c>
    </row>
    <row r="9" spans="1:9" ht="81" customHeight="1" x14ac:dyDescent="0.25">
      <c r="A9" s="3">
        <v>4</v>
      </c>
      <c r="B9" s="7" t="s">
        <v>53</v>
      </c>
      <c r="C9" s="7" t="s">
        <v>24</v>
      </c>
      <c r="D9" s="8" t="s">
        <v>56</v>
      </c>
      <c r="E9" s="8">
        <v>672211.8</v>
      </c>
      <c r="F9" s="8">
        <v>189916.82</v>
      </c>
      <c r="G9" s="8">
        <f t="shared" si="0"/>
        <v>482294.98000000004</v>
      </c>
      <c r="H9" s="9">
        <v>44456</v>
      </c>
      <c r="I9" s="10" t="s">
        <v>57</v>
      </c>
    </row>
    <row r="10" spans="1:9" ht="67.5" customHeight="1" x14ac:dyDescent="0.25">
      <c r="A10" s="3">
        <v>5</v>
      </c>
      <c r="B10" s="7" t="s">
        <v>54</v>
      </c>
      <c r="C10" s="7" t="s">
        <v>24</v>
      </c>
      <c r="D10" s="8" t="s">
        <v>58</v>
      </c>
      <c r="E10" s="8">
        <v>60320</v>
      </c>
      <c r="F10" s="8">
        <v>8143.2</v>
      </c>
      <c r="G10" s="8">
        <f t="shared" si="0"/>
        <v>52176.800000000003</v>
      </c>
      <c r="H10" s="9">
        <v>44456</v>
      </c>
      <c r="I10" s="10" t="s">
        <v>59</v>
      </c>
    </row>
    <row r="11" spans="1:9" ht="21.75" customHeight="1" x14ac:dyDescent="0.25">
      <c r="A11" s="53" t="s">
        <v>25</v>
      </c>
      <c r="B11" s="54"/>
      <c r="C11" s="54"/>
      <c r="D11" s="55"/>
      <c r="E11" s="24">
        <f>SUM(E8:E10)</f>
        <v>1059105.23</v>
      </c>
      <c r="F11" s="24">
        <f>SUM(F8:F10)</f>
        <v>326608.67</v>
      </c>
      <c r="G11" s="24">
        <f>SUM(G8:G10)</f>
        <v>732496.56</v>
      </c>
      <c r="H11" s="1"/>
      <c r="I11" s="2"/>
    </row>
    <row r="12" spans="1:9" ht="25.5" customHeight="1" x14ac:dyDescent="0.25">
      <c r="A12" s="37" t="s">
        <v>32</v>
      </c>
      <c r="B12" s="38"/>
      <c r="C12" s="38"/>
      <c r="D12" s="38"/>
      <c r="E12" s="38"/>
      <c r="F12" s="38"/>
      <c r="G12" s="38"/>
      <c r="H12" s="38"/>
      <c r="I12" s="39"/>
    </row>
    <row r="13" spans="1:9" ht="91.5" customHeight="1" x14ac:dyDescent="0.25">
      <c r="A13" s="3">
        <v>6</v>
      </c>
      <c r="B13" s="26" t="s">
        <v>62</v>
      </c>
      <c r="C13" s="26" t="s">
        <v>39</v>
      </c>
      <c r="D13" s="7" t="s">
        <v>60</v>
      </c>
      <c r="E13" s="8">
        <v>212444</v>
      </c>
      <c r="F13" s="8">
        <v>177390.74</v>
      </c>
      <c r="G13" s="8">
        <f t="shared" ref="G13" si="1">E13-F13</f>
        <v>35053.260000000009</v>
      </c>
      <c r="H13" s="9">
        <v>44440</v>
      </c>
      <c r="I13" s="10" t="s">
        <v>61</v>
      </c>
    </row>
    <row r="14" spans="1:9" ht="90.75" customHeight="1" x14ac:dyDescent="0.25">
      <c r="A14" s="3">
        <v>7</v>
      </c>
      <c r="B14" s="26" t="s">
        <v>72</v>
      </c>
      <c r="C14" s="26" t="s">
        <v>69</v>
      </c>
      <c r="D14" s="7" t="s">
        <v>70</v>
      </c>
      <c r="E14" s="8">
        <v>1470000</v>
      </c>
      <c r="F14" s="8">
        <v>1462650</v>
      </c>
      <c r="G14" s="8">
        <f t="shared" ref="G14" si="2">E14-F14</f>
        <v>7350</v>
      </c>
      <c r="H14" s="9">
        <v>44462</v>
      </c>
      <c r="I14" s="10" t="s">
        <v>71</v>
      </c>
    </row>
    <row r="15" spans="1:9" ht="25.5" customHeight="1" x14ac:dyDescent="0.25">
      <c r="A15" s="49" t="s">
        <v>33</v>
      </c>
      <c r="B15" s="50"/>
      <c r="C15" s="50"/>
      <c r="D15" s="51"/>
      <c r="E15" s="30">
        <f>SUM(E13:E14)</f>
        <v>1682444</v>
      </c>
      <c r="F15" s="30">
        <f t="shared" ref="F15:G15" si="3">SUM(F13:F14)</f>
        <v>1640040.74</v>
      </c>
      <c r="G15" s="30">
        <f t="shared" si="3"/>
        <v>42403.260000000009</v>
      </c>
      <c r="H15" s="31"/>
      <c r="I15" s="32"/>
    </row>
    <row r="16" spans="1:9" ht="25.5" customHeight="1" x14ac:dyDescent="0.25">
      <c r="A16" s="37" t="s">
        <v>36</v>
      </c>
      <c r="B16" s="38"/>
      <c r="C16" s="38"/>
      <c r="D16" s="38"/>
      <c r="E16" s="38"/>
      <c r="F16" s="38"/>
      <c r="G16" s="38"/>
      <c r="H16" s="38"/>
      <c r="I16" s="39"/>
    </row>
    <row r="17" spans="1:9" ht="157.5" customHeight="1" x14ac:dyDescent="0.25">
      <c r="A17" s="3">
        <v>8</v>
      </c>
      <c r="B17" s="26" t="s">
        <v>48</v>
      </c>
      <c r="C17" s="26" t="s">
        <v>38</v>
      </c>
      <c r="D17" s="26" t="s">
        <v>40</v>
      </c>
      <c r="E17" s="27">
        <v>1057974.3</v>
      </c>
      <c r="F17" s="27">
        <v>1057974.3</v>
      </c>
      <c r="G17" s="7" t="s">
        <v>12</v>
      </c>
      <c r="H17" s="33">
        <v>44452</v>
      </c>
      <c r="I17" s="10" t="s">
        <v>47</v>
      </c>
    </row>
    <row r="18" spans="1:9" ht="25.5" customHeight="1" x14ac:dyDescent="0.25">
      <c r="A18" s="49" t="s">
        <v>37</v>
      </c>
      <c r="B18" s="50"/>
      <c r="C18" s="50"/>
      <c r="D18" s="51"/>
      <c r="E18" s="24">
        <f>SUM(E17:E17)</f>
        <v>1057974.3</v>
      </c>
      <c r="F18" s="24">
        <f>SUM(F17:F17)</f>
        <v>1057974.3</v>
      </c>
      <c r="G18" s="24">
        <f>SUM(G17:G17)</f>
        <v>0</v>
      </c>
      <c r="H18" s="1"/>
      <c r="I18" s="2"/>
    </row>
    <row r="19" spans="1:9" ht="30" customHeight="1" x14ac:dyDescent="0.25">
      <c r="A19" s="37" t="s">
        <v>29</v>
      </c>
      <c r="B19" s="38"/>
      <c r="C19" s="38"/>
      <c r="D19" s="38"/>
      <c r="E19" s="38"/>
      <c r="F19" s="38"/>
      <c r="G19" s="38"/>
      <c r="H19" s="38"/>
      <c r="I19" s="39"/>
    </row>
    <row r="20" spans="1:9" ht="81.75" customHeight="1" x14ac:dyDescent="0.25">
      <c r="A20" s="29">
        <v>9</v>
      </c>
      <c r="B20" s="26" t="s">
        <v>43</v>
      </c>
      <c r="C20" s="7" t="s">
        <v>28</v>
      </c>
      <c r="D20" s="7" t="s">
        <v>42</v>
      </c>
      <c r="E20" s="8">
        <v>58629.02</v>
      </c>
      <c r="F20" s="7" t="s">
        <v>12</v>
      </c>
      <c r="G20" s="7" t="s">
        <v>12</v>
      </c>
      <c r="H20" s="9">
        <v>44461</v>
      </c>
      <c r="I20" s="10" t="s">
        <v>26</v>
      </c>
    </row>
    <row r="21" spans="1:9" ht="25.5" customHeight="1" x14ac:dyDescent="0.25">
      <c r="A21" s="56" t="s">
        <v>30</v>
      </c>
      <c r="B21" s="56"/>
      <c r="C21" s="56"/>
      <c r="D21" s="56"/>
      <c r="E21" s="30">
        <f>SUM(E20:E20)</f>
        <v>58629.02</v>
      </c>
      <c r="F21" s="30">
        <f>SUM(F20:F20)</f>
        <v>0</v>
      </c>
      <c r="G21" s="30">
        <f>SUM(G20:G20)</f>
        <v>0</v>
      </c>
      <c r="H21" s="31"/>
      <c r="I21" s="32"/>
    </row>
    <row r="22" spans="1:9" ht="36.75" customHeight="1" x14ac:dyDescent="0.25">
      <c r="A22" s="37" t="s">
        <v>9</v>
      </c>
      <c r="B22" s="38"/>
      <c r="C22" s="38"/>
      <c r="D22" s="38"/>
      <c r="E22" s="38"/>
      <c r="F22" s="38"/>
      <c r="G22" s="38"/>
      <c r="H22" s="38"/>
      <c r="I22" s="39"/>
    </row>
    <row r="23" spans="1:9" ht="115.5" customHeight="1" x14ac:dyDescent="0.25">
      <c r="A23" s="21">
        <v>10</v>
      </c>
      <c r="B23" s="23" t="s">
        <v>65</v>
      </c>
      <c r="C23" s="7" t="s">
        <v>18</v>
      </c>
      <c r="D23" s="13" t="s">
        <v>63</v>
      </c>
      <c r="E23" s="8">
        <v>1386296.4</v>
      </c>
      <c r="F23" s="8">
        <v>550508.09</v>
      </c>
      <c r="G23" s="8">
        <f t="shared" ref="G23:G24" si="4">E23-F23</f>
        <v>835788.30999999994</v>
      </c>
      <c r="H23" s="33">
        <v>44449</v>
      </c>
      <c r="I23" s="34" t="s">
        <v>64</v>
      </c>
    </row>
    <row r="24" spans="1:9" ht="105" customHeight="1" x14ac:dyDescent="0.25">
      <c r="A24" s="21">
        <v>11</v>
      </c>
      <c r="B24" s="23" t="s">
        <v>68</v>
      </c>
      <c r="C24" s="7" t="s">
        <v>31</v>
      </c>
      <c r="D24" s="13" t="s">
        <v>66</v>
      </c>
      <c r="E24" s="8">
        <v>20740240</v>
      </c>
      <c r="F24" s="8">
        <v>18562514.800000001</v>
      </c>
      <c r="G24" s="8">
        <f t="shared" si="4"/>
        <v>2177725.1999999993</v>
      </c>
      <c r="H24" s="33">
        <v>44453</v>
      </c>
      <c r="I24" s="34" t="s">
        <v>67</v>
      </c>
    </row>
    <row r="25" spans="1:9" ht="118.5" customHeight="1" x14ac:dyDescent="0.25">
      <c r="A25" s="21">
        <v>12</v>
      </c>
      <c r="B25" s="23" t="s">
        <v>73</v>
      </c>
      <c r="C25" s="7" t="s">
        <v>18</v>
      </c>
      <c r="D25" s="13" t="s">
        <v>92</v>
      </c>
      <c r="E25" s="8">
        <v>218684.4</v>
      </c>
      <c r="F25" s="8">
        <v>217474.52</v>
      </c>
      <c r="G25" s="8">
        <f t="shared" ref="G25" si="5">E25-F25</f>
        <v>1209.8800000000047</v>
      </c>
      <c r="H25" s="33">
        <v>44469</v>
      </c>
      <c r="I25" s="34" t="s">
        <v>94</v>
      </c>
    </row>
    <row r="26" spans="1:9" ht="27.75" customHeight="1" x14ac:dyDescent="0.25">
      <c r="A26" s="46" t="s">
        <v>13</v>
      </c>
      <c r="B26" s="47"/>
      <c r="C26" s="47"/>
      <c r="D26" s="48"/>
      <c r="E26" s="24">
        <f>SUM(E23:E25)</f>
        <v>22345220.799999997</v>
      </c>
      <c r="F26" s="24">
        <f t="shared" ref="F26:G26" si="6">SUM(F23:F25)</f>
        <v>19330497.41</v>
      </c>
      <c r="G26" s="24">
        <f t="shared" si="6"/>
        <v>3014723.3899999992</v>
      </c>
      <c r="H26" s="1"/>
      <c r="I26" s="2"/>
    </row>
    <row r="27" spans="1:9" ht="27.75" customHeight="1" x14ac:dyDescent="0.25">
      <c r="A27" s="37" t="s">
        <v>90</v>
      </c>
      <c r="B27" s="38"/>
      <c r="C27" s="38"/>
      <c r="D27" s="38"/>
      <c r="E27" s="38"/>
      <c r="F27" s="38"/>
      <c r="G27" s="38"/>
      <c r="H27" s="38"/>
      <c r="I27" s="39"/>
    </row>
    <row r="28" spans="1:9" ht="132" customHeight="1" x14ac:dyDescent="0.25">
      <c r="A28" s="29">
        <v>13</v>
      </c>
      <c r="B28" s="26" t="s">
        <v>74</v>
      </c>
      <c r="C28" s="7" t="s">
        <v>85</v>
      </c>
      <c r="D28" s="7" t="s">
        <v>88</v>
      </c>
      <c r="E28" s="8">
        <v>448347.65</v>
      </c>
      <c r="F28" s="7" t="s">
        <v>12</v>
      </c>
      <c r="G28" s="7" t="s">
        <v>12</v>
      </c>
      <c r="H28" s="9">
        <v>44445</v>
      </c>
      <c r="I28" s="10" t="s">
        <v>26</v>
      </c>
    </row>
    <row r="29" spans="1:9" ht="130.5" customHeight="1" x14ac:dyDescent="0.25">
      <c r="A29" s="29">
        <v>14</v>
      </c>
      <c r="B29" s="26" t="s">
        <v>75</v>
      </c>
      <c r="C29" s="7" t="s">
        <v>85</v>
      </c>
      <c r="D29" s="7" t="s">
        <v>88</v>
      </c>
      <c r="E29" s="8">
        <v>448347.65</v>
      </c>
      <c r="F29" s="7" t="s">
        <v>12</v>
      </c>
      <c r="G29" s="7" t="s">
        <v>12</v>
      </c>
      <c r="H29" s="9">
        <v>44456</v>
      </c>
      <c r="I29" s="10" t="s">
        <v>26</v>
      </c>
    </row>
    <row r="30" spans="1:9" ht="129" customHeight="1" x14ac:dyDescent="0.25">
      <c r="A30" s="29">
        <v>15</v>
      </c>
      <c r="B30" s="26" t="s">
        <v>76</v>
      </c>
      <c r="C30" s="7" t="s">
        <v>85</v>
      </c>
      <c r="D30" s="7" t="s">
        <v>86</v>
      </c>
      <c r="E30" s="8">
        <v>100000</v>
      </c>
      <c r="F30" s="8">
        <v>89500</v>
      </c>
      <c r="G30" s="8">
        <f t="shared" ref="G30" si="7">E30-F30</f>
        <v>10500</v>
      </c>
      <c r="H30" s="9">
        <v>44446</v>
      </c>
      <c r="I30" s="10" t="s">
        <v>87</v>
      </c>
    </row>
    <row r="31" spans="1:9" ht="18.75" customHeight="1" x14ac:dyDescent="0.25">
      <c r="A31" s="46" t="s">
        <v>89</v>
      </c>
      <c r="B31" s="47"/>
      <c r="C31" s="47"/>
      <c r="D31" s="48"/>
      <c r="E31" s="30">
        <f>SUM(E28:E30)</f>
        <v>996695.3</v>
      </c>
      <c r="F31" s="30">
        <f t="shared" ref="F31:G31" si="8">SUM(F28:F30)</f>
        <v>89500</v>
      </c>
      <c r="G31" s="30">
        <f t="shared" si="8"/>
        <v>10500</v>
      </c>
      <c r="H31" s="31"/>
      <c r="I31" s="32"/>
    </row>
    <row r="32" spans="1:9" ht="27.75" customHeight="1" x14ac:dyDescent="0.25">
      <c r="A32" s="37" t="s">
        <v>14</v>
      </c>
      <c r="B32" s="38"/>
      <c r="C32" s="38"/>
      <c r="D32" s="38"/>
      <c r="E32" s="38"/>
      <c r="F32" s="38"/>
      <c r="G32" s="38"/>
      <c r="H32" s="38"/>
      <c r="I32" s="39"/>
    </row>
    <row r="33" spans="1:11" ht="207" customHeight="1" x14ac:dyDescent="0.25">
      <c r="A33" s="3">
        <v>16</v>
      </c>
      <c r="B33" s="7" t="s">
        <v>81</v>
      </c>
      <c r="C33" s="7" t="s">
        <v>35</v>
      </c>
      <c r="D33" s="7" t="s">
        <v>79</v>
      </c>
      <c r="E33" s="8">
        <v>120777.83</v>
      </c>
      <c r="F33" s="8">
        <v>92609.43</v>
      </c>
      <c r="G33" s="8">
        <f t="shared" ref="G33:G34" si="9">E33-F33</f>
        <v>28168.400000000009</v>
      </c>
      <c r="H33" s="33">
        <v>44467</v>
      </c>
      <c r="I33" s="10" t="s">
        <v>80</v>
      </c>
    </row>
    <row r="34" spans="1:11" ht="210.75" customHeight="1" x14ac:dyDescent="0.25">
      <c r="A34" s="3">
        <v>17</v>
      </c>
      <c r="B34" s="7" t="s">
        <v>82</v>
      </c>
      <c r="C34" s="7" t="s">
        <v>35</v>
      </c>
      <c r="D34" s="7" t="s">
        <v>83</v>
      </c>
      <c r="E34" s="8">
        <v>305307.58</v>
      </c>
      <c r="F34" s="8">
        <v>204203.69</v>
      </c>
      <c r="G34" s="8">
        <f t="shared" si="9"/>
        <v>101103.89000000001</v>
      </c>
      <c r="H34" s="33">
        <v>44467</v>
      </c>
      <c r="I34" s="10" t="s">
        <v>84</v>
      </c>
    </row>
    <row r="35" spans="1:11" ht="27.75" customHeight="1" x14ac:dyDescent="0.25">
      <c r="A35" s="49" t="s">
        <v>15</v>
      </c>
      <c r="B35" s="50"/>
      <c r="C35" s="50"/>
      <c r="D35" s="51"/>
      <c r="E35" s="24">
        <f>SUM(E33:E34)</f>
        <v>426085.41000000003</v>
      </c>
      <c r="F35" s="24">
        <f>SUM(F33:F34)</f>
        <v>296813.12</v>
      </c>
      <c r="G35" s="24">
        <f>SUM(G33:G34)</f>
        <v>129272.29000000002</v>
      </c>
      <c r="H35" s="9"/>
      <c r="I35" s="10"/>
    </row>
    <row r="36" spans="1:11" ht="15.75" thickBot="1" x14ac:dyDescent="0.3">
      <c r="A36" s="4"/>
      <c r="B36" s="5"/>
      <c r="C36" s="5"/>
      <c r="D36" s="20" t="s">
        <v>10</v>
      </c>
      <c r="E36" s="25">
        <f>SUM(E6+E11+E15+E18+E21+E26+E31+E35)</f>
        <v>28662804.069999997</v>
      </c>
      <c r="F36" s="25">
        <f t="shared" ref="F36:G36" si="10">SUM(F6+F11+F15+F18+F21+F26+F31+F35)</f>
        <v>22991434.240000002</v>
      </c>
      <c r="G36" s="25">
        <f t="shared" si="10"/>
        <v>3929395.4999999991</v>
      </c>
      <c r="H36" s="5"/>
      <c r="I36" s="6"/>
      <c r="K36" s="12">
        <f>SUM(E36-F36-G36)</f>
        <v>1741974.3299999954</v>
      </c>
    </row>
    <row r="37" spans="1:11" x14ac:dyDescent="0.25">
      <c r="A37" s="42" t="s">
        <v>93</v>
      </c>
      <c r="B37" s="42"/>
      <c r="C37" s="42"/>
      <c r="D37" s="42"/>
      <c r="E37" s="42"/>
      <c r="F37" s="42"/>
      <c r="G37" s="42"/>
      <c r="H37" s="42"/>
      <c r="I37" s="42"/>
      <c r="K37" s="12"/>
    </row>
    <row r="38" spans="1:11" x14ac:dyDescent="0.25">
      <c r="A38" s="44" t="s">
        <v>27</v>
      </c>
      <c r="B38" s="44"/>
      <c r="C38" s="44"/>
      <c r="D38" s="44"/>
      <c r="E38" s="44"/>
      <c r="F38" s="44"/>
      <c r="G38" s="44"/>
      <c r="H38" s="44"/>
      <c r="I38" s="44"/>
      <c r="K38" s="12"/>
    </row>
    <row r="39" spans="1:11" x14ac:dyDescent="0.25">
      <c r="A39" s="44" t="s">
        <v>77</v>
      </c>
      <c r="B39" s="45"/>
      <c r="C39" s="45"/>
      <c r="D39" s="45"/>
      <c r="E39" s="28"/>
      <c r="F39" s="28"/>
      <c r="G39" s="28"/>
      <c r="H39" s="28"/>
      <c r="I39" s="28"/>
      <c r="K39" s="12"/>
    </row>
    <row r="40" spans="1:11" x14ac:dyDescent="0.25">
      <c r="A40" s="44" t="s">
        <v>78</v>
      </c>
      <c r="B40" s="45"/>
      <c r="C40" s="45"/>
      <c r="D40" s="45"/>
      <c r="E40" s="28"/>
      <c r="F40" s="28"/>
      <c r="G40" s="28"/>
      <c r="H40" s="28"/>
      <c r="I40" s="28"/>
      <c r="K40" s="12"/>
    </row>
    <row r="41" spans="1:11" x14ac:dyDescent="0.25">
      <c r="A41" s="44" t="s">
        <v>45</v>
      </c>
      <c r="B41" s="44"/>
      <c r="C41" s="44"/>
      <c r="D41" s="44"/>
      <c r="E41" s="35"/>
      <c r="F41" s="35"/>
      <c r="G41" s="35"/>
      <c r="H41" s="35"/>
      <c r="I41" s="35"/>
      <c r="K41" s="12"/>
    </row>
    <row r="42" spans="1:11" x14ac:dyDescent="0.25">
      <c r="A42" s="44" t="s">
        <v>46</v>
      </c>
      <c r="B42" s="44"/>
      <c r="C42" s="44"/>
      <c r="D42" s="44"/>
      <c r="E42" s="36"/>
      <c r="F42" s="36"/>
      <c r="G42" s="36"/>
      <c r="H42" s="36"/>
      <c r="I42" s="36"/>
      <c r="K42" s="12"/>
    </row>
    <row r="43" spans="1:11" x14ac:dyDescent="0.25">
      <c r="A43" s="43"/>
      <c r="B43" s="43"/>
      <c r="C43" s="43"/>
      <c r="D43" s="43"/>
      <c r="E43" s="43"/>
      <c r="F43" s="43"/>
      <c r="G43" s="43"/>
      <c r="H43" s="43"/>
      <c r="I43" s="43"/>
      <c r="K43" s="12"/>
    </row>
    <row r="44" spans="1:11" x14ac:dyDescent="0.25">
      <c r="A44" s="41" t="s">
        <v>16</v>
      </c>
      <c r="B44" s="41"/>
      <c r="C44" s="41"/>
      <c r="D44" s="41"/>
      <c r="E44" s="11"/>
      <c r="G44" s="22" t="s">
        <v>17</v>
      </c>
    </row>
    <row r="45" spans="1:11" x14ac:dyDescent="0.25">
      <c r="A45" s="40" t="s">
        <v>11</v>
      </c>
      <c r="B45" s="40"/>
      <c r="C45" s="19" t="s">
        <v>19</v>
      </c>
      <c r="D45" s="18"/>
    </row>
  </sheetData>
  <mergeCells count="26">
    <mergeCell ref="A1:I1"/>
    <mergeCell ref="A26:D26"/>
    <mergeCell ref="A22:I22"/>
    <mergeCell ref="A3:I3"/>
    <mergeCell ref="A6:D6"/>
    <mergeCell ref="A7:I7"/>
    <mergeCell ref="A11:D11"/>
    <mergeCell ref="A12:I12"/>
    <mergeCell ref="A19:I19"/>
    <mergeCell ref="A21:D21"/>
    <mergeCell ref="A15:D15"/>
    <mergeCell ref="A16:I16"/>
    <mergeCell ref="A18:D18"/>
    <mergeCell ref="A27:I27"/>
    <mergeCell ref="A45:B45"/>
    <mergeCell ref="A44:D44"/>
    <mergeCell ref="A37:I37"/>
    <mergeCell ref="A43:I43"/>
    <mergeCell ref="A38:I38"/>
    <mergeCell ref="A39:D39"/>
    <mergeCell ref="A40:D40"/>
    <mergeCell ref="A41:D41"/>
    <mergeCell ref="A42:D42"/>
    <mergeCell ref="A31:D31"/>
    <mergeCell ref="A32:I32"/>
    <mergeCell ref="A35:D35"/>
  </mergeCells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2021-09-30T10:07:16Z</dcterms:modified>
</cp:coreProperties>
</file>